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195.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22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mareis\Desktop\"/>
    </mc:Choice>
  </mc:AlternateContent>
  <xr:revisionPtr revIDLastSave="0" documentId="8_{DC4BEF5E-DAA1-4F8C-A5F4-474B500142C1}" xr6:coauthVersionLast="45" xr6:coauthVersionMax="45" xr10:uidLastSave="{00000000-0000-0000-0000-000000000000}"/>
  <bookViews>
    <workbookView xWindow="-120" yWindow="-120" windowWidth="20730" windowHeight="11160" xr2:uid="{810FDD91-F588-47EF-BC3F-615057B7DE41}"/>
  </bookViews>
  <sheets>
    <sheet name="Checklist" sheetId="1" r:id="rId1"/>
  </sheets>
  <definedNames>
    <definedName name="_xlnm._FilterDatabase" localSheetId="0" hidden="1">Checklist!$A$43:$I$48</definedName>
    <definedName name="_xlnm.Print_Titles" localSheetId="0">Checklist!$3:$3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 l="1"/>
  <c r="H78" i="1"/>
  <c r="Z135" i="1"/>
  <c r="H152" i="1"/>
  <c r="H36" i="1" l="1"/>
  <c r="H30" i="1"/>
  <c r="H134" i="1" l="1"/>
  <c r="H131" i="1"/>
  <c r="H132" i="1" s="1"/>
  <c r="H124" i="1"/>
  <c r="H102" i="1"/>
  <c r="H62" i="1"/>
  <c r="H59" i="1"/>
  <c r="H52" i="1"/>
  <c r="H54" i="1"/>
  <c r="H49" i="1"/>
  <c r="H44" i="1"/>
  <c r="H37" i="1"/>
  <c r="H28" i="1"/>
  <c r="H20" i="1"/>
  <c r="H136" i="1"/>
  <c r="Z73" i="1"/>
  <c r="Z63" i="1"/>
  <c r="Z25" i="1"/>
  <c r="I138" i="1" l="1"/>
  <c r="H64" i="1"/>
  <c r="H25" i="1"/>
  <c r="H135" i="1"/>
  <c r="I135" i="1" s="1"/>
  <c r="H73" i="1"/>
  <c r="I73" i="1" s="1"/>
  <c r="H63" i="1"/>
  <c r="I63" i="1" s="1"/>
  <c r="I134" i="1"/>
  <c r="I131" i="1"/>
  <c r="I132" i="1" s="1"/>
  <c r="I124" i="1"/>
  <c r="I102" i="1"/>
  <c r="I62" i="1"/>
  <c r="I59" i="1"/>
  <c r="I54" i="1"/>
  <c r="I52" i="1"/>
  <c r="I49" i="1"/>
  <c r="I44" i="1"/>
  <c r="I36" i="1"/>
  <c r="I37" i="1" s="1"/>
  <c r="I30" i="1"/>
  <c r="I28" i="1"/>
  <c r="I20" i="1"/>
  <c r="I152" i="1"/>
  <c r="I78" i="1"/>
  <c r="H161" i="1"/>
  <c r="I161" i="1" s="1"/>
  <c r="H160" i="1"/>
  <c r="H158" i="1"/>
  <c r="I158" i="1" s="1"/>
  <c r="H155" i="1"/>
  <c r="H156" i="1" s="1"/>
  <c r="H148" i="1"/>
  <c r="I148" i="1" s="1"/>
  <c r="H147" i="1"/>
  <c r="I147" i="1" s="1"/>
  <c r="H146" i="1"/>
  <c r="I146" i="1" s="1"/>
  <c r="H144" i="1"/>
  <c r="I144" i="1" s="1"/>
  <c r="H143" i="1"/>
  <c r="I143" i="1" s="1"/>
  <c r="H122" i="1"/>
  <c r="I122" i="1" s="1"/>
  <c r="H105" i="1"/>
  <c r="I105" i="1" s="1"/>
  <c r="H104" i="1"/>
  <c r="I104" i="1" s="1"/>
  <c r="H103" i="1"/>
  <c r="I103" i="1" s="1"/>
  <c r="H89" i="1"/>
  <c r="I89" i="1" s="1"/>
  <c r="H86" i="1"/>
  <c r="H77" i="1"/>
  <c r="I77" i="1" s="1"/>
  <c r="H75" i="1"/>
  <c r="H70" i="1"/>
  <c r="H71" i="1" s="1"/>
  <c r="H57" i="1"/>
  <c r="I57" i="1" s="1"/>
  <c r="H55" i="1"/>
  <c r="I55" i="1" s="1"/>
  <c r="H53" i="1"/>
  <c r="I53" i="1" s="1"/>
  <c r="H48" i="1"/>
  <c r="I48" i="1" s="1"/>
  <c r="H43" i="1"/>
  <c r="I43" i="1" s="1"/>
  <c r="H33" i="1"/>
  <c r="H34" i="1" s="1"/>
  <c r="H31" i="1"/>
  <c r="H22" i="1"/>
  <c r="I22" i="1" s="1"/>
  <c r="H18" i="1"/>
  <c r="I18" i="1" s="1"/>
  <c r="H17" i="1"/>
  <c r="I17" i="1" s="1"/>
  <c r="H159" i="1"/>
  <c r="I159" i="1" s="1"/>
  <c r="H151" i="1"/>
  <c r="H153" i="1" s="1"/>
  <c r="H145" i="1"/>
  <c r="H142" i="1"/>
  <c r="I142" i="1" s="1"/>
  <c r="H123" i="1"/>
  <c r="H119" i="1"/>
  <c r="I119" i="1" s="1"/>
  <c r="H118" i="1"/>
  <c r="I118" i="1" s="1"/>
  <c r="H117" i="1"/>
  <c r="I117" i="1" s="1"/>
  <c r="H116" i="1"/>
  <c r="I116" i="1" s="1"/>
  <c r="H115" i="1"/>
  <c r="I115" i="1" s="1"/>
  <c r="H114" i="1"/>
  <c r="H113" i="1"/>
  <c r="I113" i="1" s="1"/>
  <c r="H112" i="1"/>
  <c r="I112" i="1" s="1"/>
  <c r="H111" i="1"/>
  <c r="I111" i="1" s="1"/>
  <c r="H110" i="1"/>
  <c r="I110" i="1" s="1"/>
  <c r="H109" i="1"/>
  <c r="I109" i="1" s="1"/>
  <c r="H108" i="1"/>
  <c r="I108" i="1" s="1"/>
  <c r="H107" i="1"/>
  <c r="I107" i="1" s="1"/>
  <c r="H106" i="1"/>
  <c r="I106" i="1" s="1"/>
  <c r="H95" i="1"/>
  <c r="I95" i="1" s="1"/>
  <c r="H94" i="1"/>
  <c r="I94" i="1" s="1"/>
  <c r="H91" i="1"/>
  <c r="H90" i="1"/>
  <c r="I90" i="1" s="1"/>
  <c r="H85" i="1"/>
  <c r="I85" i="1" s="1"/>
  <c r="H76" i="1"/>
  <c r="I76" i="1" s="1"/>
  <c r="H74" i="1"/>
  <c r="I74" i="1" s="1"/>
  <c r="H58" i="1"/>
  <c r="I58" i="1" s="1"/>
  <c r="H56" i="1"/>
  <c r="I56" i="1" s="1"/>
  <c r="H47" i="1"/>
  <c r="H46" i="1"/>
  <c r="I46" i="1" s="1"/>
  <c r="H45" i="1"/>
  <c r="H24" i="1"/>
  <c r="I24" i="1" s="1"/>
  <c r="H23" i="1"/>
  <c r="I23" i="1" s="1"/>
  <c r="H21" i="1"/>
  <c r="I21" i="1" s="1"/>
  <c r="H19" i="1"/>
  <c r="I19" i="1" s="1"/>
  <c r="H16" i="1"/>
  <c r="I151" i="1" l="1"/>
  <c r="I153" i="1" s="1"/>
  <c r="H50" i="1"/>
  <c r="H92" i="1"/>
  <c r="I47" i="1"/>
  <c r="I70" i="1"/>
  <c r="I71" i="1" s="1"/>
  <c r="I29" i="1"/>
  <c r="I31" i="1" s="1"/>
  <c r="I33" i="1"/>
  <c r="I34" i="1" s="1"/>
  <c r="H60" i="1"/>
  <c r="H87" i="1"/>
  <c r="I86" i="1"/>
  <c r="I91" i="1"/>
  <c r="I92" i="1" s="1"/>
  <c r="H96" i="1"/>
  <c r="H125" i="1"/>
  <c r="I123" i="1"/>
  <c r="I125" i="1" s="1"/>
  <c r="H149" i="1"/>
  <c r="I155" i="1"/>
  <c r="I156" i="1" s="1"/>
  <c r="H162" i="1"/>
  <c r="I160" i="1"/>
  <c r="I162" i="1" s="1"/>
  <c r="I145" i="1"/>
  <c r="I149" i="1" s="1"/>
  <c r="H120" i="1"/>
  <c r="H79" i="1"/>
  <c r="I81" i="1" s="1"/>
  <c r="I16" i="1"/>
  <c r="H26" i="1"/>
  <c r="I39" i="1" s="1"/>
  <c r="I114" i="1"/>
  <c r="I120" i="1" s="1"/>
  <c r="I45" i="1"/>
  <c r="I136" i="1"/>
  <c r="I137" i="1" s="1"/>
  <c r="I96" i="1"/>
  <c r="I87" i="1"/>
  <c r="I75" i="1"/>
  <c r="I79" i="1" s="1"/>
  <c r="I25" i="1"/>
  <c r="I60" i="1"/>
  <c r="I64" i="1"/>
  <c r="I50" i="1" l="1"/>
  <c r="I66" i="1"/>
  <c r="I127" i="1"/>
  <c r="I98" i="1"/>
  <c r="I80" i="1"/>
  <c r="I164" i="1"/>
  <c r="I26" i="1"/>
  <c r="I38" i="1" s="1"/>
  <c r="I126" i="1"/>
  <c r="I163" i="1"/>
  <c r="I97" i="1"/>
  <c r="I65" i="1"/>
  <c r="I167" i="1" l="1"/>
  <c r="B6" i="1" s="1"/>
  <c r="I166" i="1"/>
  <c r="C6" i="1" s="1"/>
  <c r="D6" i="1" l="1"/>
</calcChain>
</file>

<file path=xl/sharedStrings.xml><?xml version="1.0" encoding="utf-8"?>
<sst xmlns="http://schemas.openxmlformats.org/spreadsheetml/2006/main" count="352" uniqueCount="231">
  <si>
    <t>Transportation</t>
  </si>
  <si>
    <t>Culture</t>
  </si>
  <si>
    <t>Procurement</t>
  </si>
  <si>
    <t>Cleaning</t>
  </si>
  <si>
    <t>Renewable Energy</t>
  </si>
  <si>
    <t>Yes</t>
  </si>
  <si>
    <t>No</t>
  </si>
  <si>
    <t>N/A</t>
  </si>
  <si>
    <t>Benchmarking and Evaluation</t>
  </si>
  <si>
    <t>Buildings and Structures</t>
  </si>
  <si>
    <t>Products and Materials</t>
  </si>
  <si>
    <t>Recycling</t>
  </si>
  <si>
    <t>Facility Benchmarking</t>
  </si>
  <si>
    <t>Transportation Benchmarking</t>
  </si>
  <si>
    <t>Renewable Energy Opportunity Evaluation</t>
  </si>
  <si>
    <t>Operations and Maintenance</t>
  </si>
  <si>
    <t>Building Systems Efficiency</t>
  </si>
  <si>
    <t>Green Buildings</t>
  </si>
  <si>
    <t>Vehicle Efficiency (utilization of EV's and PHEV's)</t>
  </si>
  <si>
    <t>Public Engagement</t>
  </si>
  <si>
    <t>Utilization of On-Site Renewables</t>
  </si>
  <si>
    <t>Commitment to Purchase</t>
  </si>
  <si>
    <t>Evaluated opportunities to enhance storm water management programs for increases in water quality, water resource management and infrastructure preservation?</t>
  </si>
  <si>
    <t>Promoted the use of stairs instead of elevators wherever possible for energy conservation?</t>
  </si>
  <si>
    <t>Promoted alternative commuting options including mass transit, carpooling and walking &amp; biking (could include building occupant surveys on commuting practices to enhance existing programs)?</t>
  </si>
  <si>
    <t xml:space="preserve">Employee Engagement </t>
  </si>
  <si>
    <t>Established a paper usage reduction policy (such as; print what is needed, print both sides, print black &amp; white, track printing by employee)?</t>
  </si>
  <si>
    <t>Promoted water saving measures (such as; water bottle filling stations and low-flow fixtures)?</t>
  </si>
  <si>
    <t>Promoted energy-saving measures (such as; turning off lights when not needed, HVAC setbacks)?</t>
  </si>
  <si>
    <t>Promoted waste reduction measures (such as; use of coffee mugs, utensils instead of disposable products)?</t>
  </si>
  <si>
    <t>Fostered interest in sustainability, reduction and recycling with employees through sponsorship of programs, initiatives and events?</t>
  </si>
  <si>
    <t>Consolidated floor-standing printers, copiers, vending machines and other equipment for energy conservation?</t>
  </si>
  <si>
    <t>Reduced vehicle miles traveled (VMT) through the use of Skype conferencing and remote classroom training options?</t>
  </si>
  <si>
    <t>Promoted programs, events and press to engage and educate the public in sustainability?</t>
  </si>
  <si>
    <t>I</t>
  </si>
  <si>
    <t>II</t>
  </si>
  <si>
    <t>III</t>
  </si>
  <si>
    <t>IV</t>
  </si>
  <si>
    <t>V</t>
  </si>
  <si>
    <t>VI</t>
  </si>
  <si>
    <t>VII</t>
  </si>
  <si>
    <t>Points Value</t>
  </si>
  <si>
    <t>Points Earned</t>
  </si>
  <si>
    <t>Solicited employee feedback in regard to occupant comfort and perceived performance of building systems within their space?</t>
  </si>
  <si>
    <t>Identified facility(s) with opportunity for renewable energy and analyzed return on investment?</t>
  </si>
  <si>
    <t>Completed annual inspections of building systems, components and envelope to take advantage of warranty periods and contracts?</t>
  </si>
  <si>
    <t>Installed programmable thermostats and system meters to track energy consumption?</t>
  </si>
  <si>
    <t>Installed on-demand or heat-pump hot water heaters?</t>
  </si>
  <si>
    <t>Incorporated high-performance green building designs, techniques and materials following LEED, EnergyStar, Green Globe, etc. into project(s)?</t>
  </si>
  <si>
    <t xml:space="preserve">Procured environmentally preferred and sustainable products and equipment? </t>
  </si>
  <si>
    <t>Score</t>
  </si>
  <si>
    <t>Established or participated in a recycling program that incorporates organic and food waste materials?</t>
  </si>
  <si>
    <t>Established or participated in a litter reduction plan, initiative or survey?</t>
  </si>
  <si>
    <t>Participated in storm water projects or partnerships with municipalities or outside partners to reduce and alleviate storm water impacts?</t>
  </si>
  <si>
    <t>Identified home-headquarter options for staff to reduce carbon footprint associated with travel and building energy consumption?</t>
  </si>
  <si>
    <t>Points Applicable</t>
  </si>
  <si>
    <t xml:space="preserve">Agency Representative Sign-off: </t>
  </si>
  <si>
    <t xml:space="preserve">Agency Executive Sign-off: </t>
  </si>
  <si>
    <t xml:space="preserve">Total points available for Resiliency (VII) </t>
  </si>
  <si>
    <t xml:space="preserve">Points Total </t>
  </si>
  <si>
    <t xml:space="preserve">Total points earned for Resiliency (VII) </t>
  </si>
  <si>
    <t xml:space="preserve">Overall Total Points Earned  </t>
  </si>
  <si>
    <t xml:space="preserve">Overall Total Points Available  </t>
  </si>
  <si>
    <t xml:space="preserve">Total Points Earned for Renewable Energy (VI) </t>
  </si>
  <si>
    <t xml:space="preserve">Total Points Available for Renewable Energy (VI) </t>
  </si>
  <si>
    <t xml:space="preserve">Total Points Earned for Culture (V) </t>
  </si>
  <si>
    <t xml:space="preserve">Total Points Available for Culture (V) </t>
  </si>
  <si>
    <t xml:space="preserve">Total Points Earned for Products and Materials (IV) </t>
  </si>
  <si>
    <t xml:space="preserve">Total Points Available for Products and Materials (IV) </t>
  </si>
  <si>
    <t xml:space="preserve">Total Points Earned for Transportation (III) </t>
  </si>
  <si>
    <t xml:space="preserve">Total Points Available for Transportation (III) </t>
  </si>
  <si>
    <t xml:space="preserve">Total Points Earned for Buildings and Structures (II) </t>
  </si>
  <si>
    <t xml:space="preserve">Total Points Available for Buildings and Structures (II) </t>
  </si>
  <si>
    <t xml:space="preserve">Total Points Earned for Benchmarking and Evaluations (I) </t>
  </si>
  <si>
    <t xml:space="preserve">Total Points Available for Benchmarking and Evaluations (I) </t>
  </si>
  <si>
    <t>Instructions:</t>
  </si>
  <si>
    <t>Utilized EnergyCAP for the evaluation of utility bills regarding consumption trends, usage spikes, billing anomalies and establishing reduction targets for compliance with Executive Order 2019-01?</t>
  </si>
  <si>
    <t>Scoring:</t>
  </si>
  <si>
    <t>1   A</t>
  </si>
  <si>
    <t>1   B</t>
  </si>
  <si>
    <t>1   C</t>
  </si>
  <si>
    <t>1   D</t>
  </si>
  <si>
    <t>1   E</t>
  </si>
  <si>
    <t>1   F</t>
  </si>
  <si>
    <t>2   B</t>
  </si>
  <si>
    <t>2   C</t>
  </si>
  <si>
    <t>2   A</t>
  </si>
  <si>
    <t>3   A</t>
  </si>
  <si>
    <t>4   A</t>
  </si>
  <si>
    <t>5   A</t>
  </si>
  <si>
    <t>5   B</t>
  </si>
  <si>
    <t>5   C</t>
  </si>
  <si>
    <t>5   D</t>
  </si>
  <si>
    <t>5   E</t>
  </si>
  <si>
    <t>5   F</t>
  </si>
  <si>
    <t>6   A</t>
  </si>
  <si>
    <t>6   B</t>
  </si>
  <si>
    <t>6   C</t>
  </si>
  <si>
    <t>6   D</t>
  </si>
  <si>
    <t>6   E</t>
  </si>
  <si>
    <t>6   F</t>
  </si>
  <si>
    <t>7   A</t>
  </si>
  <si>
    <t>7   B</t>
  </si>
  <si>
    <t>8   A</t>
  </si>
  <si>
    <t>9   A</t>
  </si>
  <si>
    <t>9   B</t>
  </si>
  <si>
    <t>9   C</t>
  </si>
  <si>
    <t>9   D</t>
  </si>
  <si>
    <t>10  A</t>
  </si>
  <si>
    <t>11  A</t>
  </si>
  <si>
    <t>12  A</t>
  </si>
  <si>
    <t>13  A</t>
  </si>
  <si>
    <t>13  B</t>
  </si>
  <si>
    <t>13  C</t>
  </si>
  <si>
    <t>13  D</t>
  </si>
  <si>
    <t>13  E</t>
  </si>
  <si>
    <t>13  F</t>
  </si>
  <si>
    <t>13  G</t>
  </si>
  <si>
    <t>13  H</t>
  </si>
  <si>
    <t>13  I</t>
  </si>
  <si>
    <t>13  J</t>
  </si>
  <si>
    <t>13  K</t>
  </si>
  <si>
    <t>13  L</t>
  </si>
  <si>
    <t>13  M</t>
  </si>
  <si>
    <t>13  N</t>
  </si>
  <si>
    <t>13  O</t>
  </si>
  <si>
    <t>13  P</t>
  </si>
  <si>
    <t>14  A</t>
  </si>
  <si>
    <t>14  B</t>
  </si>
  <si>
    <t>15  A</t>
  </si>
  <si>
    <t>16  A</t>
  </si>
  <si>
    <t>16  B</t>
  </si>
  <si>
    <t>17  A</t>
  </si>
  <si>
    <t>17  B</t>
  </si>
  <si>
    <t>17  C</t>
  </si>
  <si>
    <t>17  D</t>
  </si>
  <si>
    <t>17  E</t>
  </si>
  <si>
    <t>18  A</t>
  </si>
  <si>
    <t>18  B</t>
  </si>
  <si>
    <t>19  A</t>
  </si>
  <si>
    <t>20  A</t>
  </si>
  <si>
    <t>Maintained an inventory of all buildings both owned and leased? (This information is also a key component for the move to the DGS TRIRIGA inventory system.)</t>
  </si>
  <si>
    <t>Received Act 129 or other energy conservation or sustainability incentive program rebates?</t>
  </si>
  <si>
    <t>Achieved 10% reduction in energy consumption over ANSI/ASHRAE/IES Standard 90.1.2016 for any project (and/or achieved certification(s) including LEED, EnergyStar, Green Globe, etc.)?</t>
  </si>
  <si>
    <t>Resilience</t>
  </si>
  <si>
    <t>Established maintenance plans and/or contracts for your facilities to ensure peak operations (Ex: General Services Administration Public Building Maintenance Standards 10-2018)?</t>
  </si>
  <si>
    <t>Installed light fixture dimmers, occupancy/motion sensors and timers to reduce energy consumption (though partnership with DGS or other)?</t>
  </si>
  <si>
    <t>Installed high-efficiency HVAC systems and/or those that utilize geothermal and energy recovery components?</t>
  </si>
  <si>
    <t>12  B</t>
  </si>
  <si>
    <t>Established green cleaning policies and services within leased space?</t>
  </si>
  <si>
    <t xml:space="preserve">Trained multiple staff members on maintaining building systems at performance levels to ensure consistent operations including programs &amp; certifications (Ex: Building Operator Certification (BOC))? </t>
  </si>
  <si>
    <t>Contact GreenGov:</t>
  </si>
  <si>
    <t xml:space="preserve">Phone: 717-787-4987     Email: RA-GSGreenGov@pa.gov     Web: dgs.pa.gov/greengov </t>
  </si>
  <si>
    <t>Since July 2019, as an Agency have you…</t>
  </si>
  <si>
    <t>Established an Executive-level energy portfolio report for your agency's facilities through the EnergyCAP System.</t>
  </si>
  <si>
    <t>Worked with a Lessor to establish a utility bill tracking program for at least 1 facility?</t>
  </si>
  <si>
    <t>1   G</t>
  </si>
  <si>
    <t>1   H</t>
  </si>
  <si>
    <t>1   I</t>
  </si>
  <si>
    <t>1   J</t>
  </si>
  <si>
    <t>Developed Executive-level fleet reports including type, classification, mileage, consumption, emission and cost figures for the purposes of VMT reduction and fuel economy improvements?</t>
  </si>
  <si>
    <t>Utilized vehicle telematic systems to accurately track performance figures for your entire traveling fleet?</t>
  </si>
  <si>
    <t>Inspected entry doors and windows for proper closing and sealing and ensured proper use and function to reduce energy loss?</t>
  </si>
  <si>
    <t>5   G</t>
  </si>
  <si>
    <t>Performed commissioning or recommissioning of building operational systems to maintain peak efficiency, air quality, thermal comfort and interior acoustics?</t>
  </si>
  <si>
    <t>6   G</t>
  </si>
  <si>
    <t>6   H</t>
  </si>
  <si>
    <t>9   E</t>
  </si>
  <si>
    <t>9   F</t>
  </si>
  <si>
    <t>Selected the most efficient light, medium and heavy-duty vehicle(s) for the operational need or work task?</t>
  </si>
  <si>
    <t>10  B</t>
  </si>
  <si>
    <t>Established or participated in a recycling program?</t>
  </si>
  <si>
    <t>Established green cleaning policies and services within Commonwealth-owned space?</t>
  </si>
  <si>
    <t>Solicited employee feedback in regard to the improvement of processes and operations within their areas (LEAN principles)?</t>
  </si>
  <si>
    <t>13  Q</t>
  </si>
  <si>
    <t>Continued commitment to purchase 40% or greater renewable electricity or energy offset through DGS?</t>
  </si>
  <si>
    <t>Established and/or maintained periodic inspections and testing on back-up generator and UPS units?</t>
  </si>
  <si>
    <t>17  F</t>
  </si>
  <si>
    <t>Identified properties utilized by your organization that are located within a flood plain and established protocols for a flood event?</t>
  </si>
  <si>
    <t>Purchased alternative fuel vehicles and/or alternative fuel technology within your fleet that are not included in the Executive Order, such as CNG, LNG, LPG, hydrogen?</t>
  </si>
  <si>
    <t xml:space="preserve">Established plans and procedures and identified contracts for the procurement of goods and services for COOP and/or natural disaster events? </t>
  </si>
  <si>
    <t>Prepared and practiced Continuity of Operations Plans (COOP) to enhance readiness and ensure continued operations of your agency?</t>
  </si>
  <si>
    <t>20  B</t>
  </si>
  <si>
    <t>20  C</t>
  </si>
  <si>
    <t>20  D</t>
  </si>
  <si>
    <t>11  B</t>
  </si>
  <si>
    <t>11  C</t>
  </si>
  <si>
    <r>
      <t>Maintained an inventory of all owned and leased building square footage for use in DGS TRIRIGA &amp; EnergyCAP systems?</t>
    </r>
    <r>
      <rPr>
        <sz val="11"/>
        <rFont val="Calibri"/>
        <family val="2"/>
        <scheme val="minor"/>
      </rPr>
      <t xml:space="preserve"> </t>
    </r>
  </si>
  <si>
    <t>13  R</t>
  </si>
  <si>
    <t xml:space="preserve">Maintained a comprehensive list of environmentally preferred and sustainable products and equipment procured by your agency (i.e. EnergyStar, FSC Certified, GreenGuard, GreenSeal, USDA Bio-Preferred, EPEAT, WaterSense or other)? </t>
  </si>
  <si>
    <t xml:space="preserve">Accepted an investment-grade audit as part of a new Guaranteed Energy Savings Act (GESA) contract with DGS for improving building system efficiency? </t>
  </si>
  <si>
    <t>Established and supported a Sustainability Communications Plan for the continued messaging of sustainability policies, practices and initiatives throughout your organization?</t>
  </si>
  <si>
    <t>Established and supported a sustainability awareness training or initiative to raise awareness with staff?</t>
  </si>
  <si>
    <t>Established and supported a Recycling Communications Plan for the continued messaging of recycling policies, practices and initiatives throughout your organization?</t>
  </si>
  <si>
    <t>Established and supported an employee awards and/or incentives for participation in sustainability?</t>
  </si>
  <si>
    <t>Established and supported a COOP Communications Plan for the continued messaging of COOP policies, practices and initiatives throughout your organization?</t>
  </si>
  <si>
    <t>Established and supported a telework plan for employees in the event of health, natural disaster and environmental threats?</t>
  </si>
  <si>
    <t xml:space="preserve">Partnered with lead agencies on the development, awareness and implementation of solutions to health, natural disaster and environmental threats? </t>
  </si>
  <si>
    <t>Implemented EnergyCAP for the capturing of energy bills within your facilities through the assignment and validation of meters? (facilities 20,000 square feet &amp; greater)</t>
  </si>
  <si>
    <t xml:space="preserve">Utilized vehicle telematic systems to accurately track maintenance, consumption and use figures for your fleet? </t>
  </si>
  <si>
    <t xml:space="preserve">Educated and/or provided tools to employees for the evaluation of business travel carbon footprint generated through all forms of transportation including multimodal (bus, train, air, etc.)? </t>
  </si>
  <si>
    <t>14  C</t>
  </si>
  <si>
    <t>17  G</t>
  </si>
  <si>
    <t>Established and supported a Sustainability Team to identify opportunities (team should consist of multiple disciplines and executive staff)?</t>
  </si>
  <si>
    <t>Assigned EnergyCAP "Agency Liaison", "Core User" and other roles for your agency who will participate in the program and receive training to create &amp; maintain your agency's executive level utility reports.</t>
  </si>
  <si>
    <t>GreenGov Agency Certification Checklist 
Fiscal Year 2019-2020 Reporting</t>
  </si>
  <si>
    <r>
      <rPr>
        <sz val="11"/>
        <rFont val="Calibri"/>
        <family val="2"/>
        <scheme val="minor"/>
      </rPr>
      <t xml:space="preserve">Developed </t>
    </r>
    <r>
      <rPr>
        <sz val="11"/>
        <color theme="1"/>
        <rFont val="Calibri"/>
        <family val="2"/>
        <scheme val="minor"/>
      </rPr>
      <t>a comprehensive utility bill tracking plan or program within Lessor-paid utility leased facilities for energy benchmarking? Example: EnergyStar, EnergyCAP or other (through lessor)</t>
    </r>
  </si>
  <si>
    <r>
      <t xml:space="preserve">Achieved an overall 3% reduction of energy consumption within the </t>
    </r>
    <r>
      <rPr>
        <b/>
        <sz val="11"/>
        <rFont val="Calibri"/>
        <family val="2"/>
        <scheme val="minor"/>
      </rPr>
      <t>past</t>
    </r>
    <r>
      <rPr>
        <sz val="11"/>
        <color theme="1"/>
        <rFont val="Calibri"/>
        <family val="2"/>
        <scheme val="minor"/>
      </rPr>
      <t xml:space="preserve"> Fiscal Year (2018-2019) as per Executive Order 2019-01 through the participation in energy reduction programs and projects?</t>
    </r>
  </si>
  <si>
    <t>Established an electrified vehicle fleet plan including the purchase of battery electric and/or plug-in hybrid electric vehicle(s) and supporting infrastructure (EV charging stations) to achieve the 25% goal?</t>
  </si>
  <si>
    <t xml:space="preserve">Evaluated passenger vehicle parking assignments to identify ideal locations for the delivery of EV charging station projects as part of an electrified vehicle plan? </t>
  </si>
  <si>
    <r>
      <t xml:space="preserve">Utilized Infrared Scanning (IR) for the identification of insufficient insulation, moisture infiltration and electrical anomalies in </t>
    </r>
    <r>
      <rPr>
        <b/>
        <sz val="11"/>
        <rFont val="Calibri"/>
        <family val="2"/>
        <scheme val="minor"/>
      </rPr>
      <t>more than 1</t>
    </r>
    <r>
      <rPr>
        <sz val="11"/>
        <color theme="1"/>
        <rFont val="Calibri"/>
        <family val="2"/>
        <scheme val="minor"/>
      </rPr>
      <t xml:space="preserve"> facility?</t>
    </r>
  </si>
  <si>
    <r>
      <t xml:space="preserve">Utilized Infrared Scanning (IR) for the identification of insufficient insulation, moisture infiltration and electrical anomalies in </t>
    </r>
    <r>
      <rPr>
        <b/>
        <sz val="11"/>
        <color theme="1"/>
        <rFont val="Calibri"/>
        <family val="2"/>
        <scheme val="minor"/>
      </rPr>
      <t>at least 1</t>
    </r>
    <r>
      <rPr>
        <sz val="11"/>
        <color theme="1"/>
        <rFont val="Calibri"/>
        <family val="2"/>
        <scheme val="minor"/>
      </rPr>
      <t xml:space="preserve"> facility?</t>
    </r>
  </si>
  <si>
    <r>
      <t xml:space="preserve">Upgraded </t>
    </r>
    <r>
      <rPr>
        <b/>
        <sz val="11"/>
        <rFont val="Calibri"/>
        <family val="2"/>
        <scheme val="minor"/>
      </rPr>
      <t>25%</t>
    </r>
    <r>
      <rPr>
        <sz val="11"/>
        <color theme="1"/>
        <rFont val="Calibri"/>
        <family val="2"/>
        <scheme val="minor"/>
      </rPr>
      <t xml:space="preserve"> or greater of lighting and fixtures to LED? </t>
    </r>
  </si>
  <si>
    <t>Optimized building automation systems for energy efficiency consistent with building occupancy in all facilities?</t>
  </si>
  <si>
    <r>
      <t xml:space="preserve">Installed low flow plumbing fixtures in </t>
    </r>
    <r>
      <rPr>
        <b/>
        <sz val="11"/>
        <color theme="1"/>
        <rFont val="Calibri"/>
        <family val="2"/>
        <scheme val="minor"/>
      </rPr>
      <t>at least 1</t>
    </r>
    <r>
      <rPr>
        <sz val="11"/>
        <color theme="1"/>
        <rFont val="Calibri"/>
        <family val="2"/>
        <scheme val="minor"/>
      </rPr>
      <t xml:space="preserve"> facility?</t>
    </r>
  </si>
  <si>
    <r>
      <t xml:space="preserve">Installed low flow plumbing fixtures </t>
    </r>
    <r>
      <rPr>
        <b/>
        <sz val="11"/>
        <color theme="1"/>
        <rFont val="Calibri"/>
        <family val="2"/>
        <scheme val="minor"/>
      </rPr>
      <t>within all</t>
    </r>
    <r>
      <rPr>
        <sz val="11"/>
        <color theme="1"/>
        <rFont val="Calibri"/>
        <family val="2"/>
        <scheme val="minor"/>
      </rPr>
      <t xml:space="preserve"> facilities?</t>
    </r>
  </si>
  <si>
    <r>
      <t xml:space="preserve">Installed electric vehicle charging stations in </t>
    </r>
    <r>
      <rPr>
        <b/>
        <sz val="11"/>
        <color theme="1"/>
        <rFont val="Calibri"/>
        <family val="2"/>
        <scheme val="minor"/>
      </rPr>
      <t>at least 1</t>
    </r>
    <r>
      <rPr>
        <sz val="11"/>
        <color theme="1"/>
        <rFont val="Calibri"/>
        <family val="2"/>
        <scheme val="minor"/>
      </rPr>
      <t xml:space="preserve"> location to support your electrified vehicle fleet plan? </t>
    </r>
  </si>
  <si>
    <r>
      <t xml:space="preserve">Installed </t>
    </r>
    <r>
      <rPr>
        <b/>
        <sz val="11"/>
        <color theme="1"/>
        <rFont val="Calibri"/>
        <family val="2"/>
        <scheme val="minor"/>
      </rPr>
      <t>50% additional</t>
    </r>
    <r>
      <rPr>
        <sz val="11"/>
        <color theme="1"/>
        <rFont val="Calibri"/>
        <family val="2"/>
        <scheme val="minor"/>
      </rPr>
      <t xml:space="preserve"> electric vehicle charging stations to support your electrified vehicle fleet plan (or enough to support 25% of your total passenger fleet)?</t>
    </r>
    <r>
      <rPr>
        <sz val="11"/>
        <color rgb="FFFF0000"/>
        <rFont val="Calibri"/>
        <family val="2"/>
        <scheme val="minor"/>
      </rPr>
      <t xml:space="preserve"> </t>
    </r>
  </si>
  <si>
    <r>
      <t xml:space="preserve">Purchased </t>
    </r>
    <r>
      <rPr>
        <b/>
        <sz val="11"/>
        <color theme="1"/>
        <rFont val="Calibri"/>
        <family val="2"/>
        <scheme val="minor"/>
      </rPr>
      <t>at least 1</t>
    </r>
    <r>
      <rPr>
        <sz val="11"/>
        <color theme="1"/>
        <rFont val="Calibri"/>
        <family val="2"/>
        <scheme val="minor"/>
      </rPr>
      <t xml:space="preserve"> battery electric and/or plug-in hybrid electric vehicle?</t>
    </r>
  </si>
  <si>
    <r>
      <t xml:space="preserve">Purchased </t>
    </r>
    <r>
      <rPr>
        <b/>
        <sz val="11"/>
        <rFont val="Calibri"/>
        <family val="2"/>
        <scheme val="minor"/>
      </rPr>
      <t>50% additional</t>
    </r>
    <r>
      <rPr>
        <sz val="11"/>
        <rFont val="Calibri"/>
        <family val="2"/>
        <scheme val="minor"/>
      </rPr>
      <t xml:space="preserve"> battery electric and/or plug-in electric hybrid vehicles (or met 25% of your total passenger fleet)?</t>
    </r>
  </si>
  <si>
    <r>
      <t xml:space="preserve">Purchased or utilized a </t>
    </r>
    <r>
      <rPr>
        <b/>
        <sz val="11"/>
        <rFont val="Calibri"/>
        <family val="2"/>
        <scheme val="minor"/>
      </rPr>
      <t>new</t>
    </r>
    <r>
      <rPr>
        <sz val="11"/>
        <rFont val="Calibri"/>
        <family val="2"/>
        <scheme val="minor"/>
      </rPr>
      <t xml:space="preserve"> environmentally preferred and/or sustainable product or equipment not previously procured for use by your agency?</t>
    </r>
  </si>
  <si>
    <r>
      <t>Collected and processed</t>
    </r>
    <r>
      <rPr>
        <b/>
        <sz val="11"/>
        <color theme="1"/>
        <rFont val="Calibri"/>
        <family val="2"/>
        <scheme val="minor"/>
      </rPr>
      <t xml:space="preserve"> new</t>
    </r>
    <r>
      <rPr>
        <sz val="11"/>
        <color theme="1"/>
        <rFont val="Calibri"/>
        <family val="2"/>
        <scheme val="minor"/>
      </rPr>
      <t xml:space="preserve"> recyclable materials in an effort to move toward zero waste facilities?</t>
    </r>
  </si>
  <si>
    <r>
      <t xml:space="preserve">Integrated a </t>
    </r>
    <r>
      <rPr>
        <b/>
        <sz val="11"/>
        <rFont val="Calibri"/>
        <family val="2"/>
        <scheme val="minor"/>
      </rPr>
      <t>new</t>
    </r>
    <r>
      <rPr>
        <sz val="11"/>
        <rFont val="Calibri"/>
        <family val="2"/>
        <scheme val="minor"/>
      </rPr>
      <t xml:space="preserve"> sustainability policy and/or practice within operations with the public and/or outside business partners?</t>
    </r>
  </si>
  <si>
    <r>
      <t>Implemented a sustainability policy and/or practice</t>
    </r>
    <r>
      <rPr>
        <b/>
        <sz val="11"/>
        <rFont val="Calibri"/>
        <family val="2"/>
        <scheme val="minor"/>
      </rPr>
      <t xml:space="preserve"> plan</t>
    </r>
    <r>
      <rPr>
        <sz val="11"/>
        <rFont val="Calibri"/>
        <family val="2"/>
        <scheme val="minor"/>
      </rPr>
      <t xml:space="preserve"> within operations with the public and/or outside business partners?</t>
    </r>
  </si>
  <si>
    <r>
      <t xml:space="preserve">Delivered </t>
    </r>
    <r>
      <rPr>
        <b/>
        <sz val="11"/>
        <color theme="1"/>
        <rFont val="Calibri"/>
        <family val="2"/>
        <scheme val="minor"/>
      </rPr>
      <t>new</t>
    </r>
    <r>
      <rPr>
        <sz val="11"/>
        <color theme="1"/>
        <rFont val="Calibri"/>
        <family val="2"/>
        <scheme val="minor"/>
      </rPr>
      <t xml:space="preserve"> renewable energy project(s) at facility(s)?</t>
    </r>
  </si>
  <si>
    <r>
      <t xml:space="preserve">Delivered </t>
    </r>
    <r>
      <rPr>
        <b/>
        <sz val="11"/>
        <color theme="1"/>
        <rFont val="Calibri"/>
        <family val="2"/>
        <scheme val="minor"/>
      </rPr>
      <t>new</t>
    </r>
    <r>
      <rPr>
        <sz val="11"/>
        <color theme="1"/>
        <rFont val="Calibri"/>
        <family val="2"/>
        <scheme val="minor"/>
      </rPr>
      <t xml:space="preserve"> large scale renewable energy project(s) at facility(s) equal to or greater than the 3 megawatt net metering threshold (through partnership with DGS or other)?</t>
    </r>
  </si>
  <si>
    <r>
      <t xml:space="preserve">Implemented a training and/or credential plan for </t>
    </r>
    <r>
      <rPr>
        <b/>
        <sz val="11"/>
        <color theme="1"/>
        <rFont val="Calibri"/>
        <family val="2"/>
        <scheme val="minor"/>
      </rPr>
      <t>all</t>
    </r>
    <r>
      <rPr>
        <sz val="11"/>
        <color theme="1"/>
        <rFont val="Calibri"/>
        <family val="2"/>
        <scheme val="minor"/>
      </rPr>
      <t xml:space="preserve"> facilities staff on building systems in which they oversee?</t>
    </r>
  </si>
  <si>
    <t>Participated in public utility programs that reduced demand on the supply grid?</t>
  </si>
  <si>
    <t xml:space="preserve"> Rev. 4/21/2020</t>
  </si>
  <si>
    <r>
      <t xml:space="preserve">1. Review each measure and answer based upon the actions of your Agency within the fiscal year of July 1, 2019 through June 30, 2020.        
2. As each measure is evaluated, begin with the following preface: "Since July 2019, as an Agency have you...".
3. The Checklist will automatically tally the points earned based upon measures applicable to your Agency.
4. Once completed, save the document with your Agency name and date completed.
5. Email the completed Checklist to: RA-GSGreenGov@pa.gov by </t>
    </r>
    <r>
      <rPr>
        <b/>
        <sz val="11"/>
        <rFont val="Calibri"/>
        <family val="2"/>
        <scheme val="minor"/>
      </rPr>
      <t>Monday, August 3, 2020</t>
    </r>
    <r>
      <rPr>
        <sz val="11"/>
        <rFont val="Calibri"/>
        <family val="2"/>
        <scheme val="minor"/>
      </rPr>
      <t>.</t>
    </r>
  </si>
  <si>
    <r>
      <t xml:space="preserve">1. Score will be based upon the percentage of "yes" answers to measures that apply to your Agency. 
2. For measures that do not apply to your Agency, select "not applicable". 
3. Measures that are valued at </t>
    </r>
    <r>
      <rPr>
        <b/>
        <sz val="11"/>
        <color theme="4" tint="-0.499984740745262"/>
        <rFont val="Calibri"/>
        <family val="2"/>
        <scheme val="minor"/>
      </rPr>
      <t>4*</t>
    </r>
    <r>
      <rPr>
        <sz val="11"/>
        <rFont val="Calibri"/>
        <family val="2"/>
        <scheme val="minor"/>
      </rPr>
      <t xml:space="preserve"> points are direct initiatives of Executive Order 2019-01.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</si>
</sst>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4"/>
      <color theme="1"/>
      <name val="Calibri"/>
      <family val="2"/>
      <scheme val="minor"/>
    </font>
    <font>
      <b/>
      <sz val="16"/>
      <color rgb="FFFF0000"/>
      <name val="Calibri"/>
      <family val="2"/>
      <scheme val="minor"/>
    </font>
    <font>
      <b/>
      <sz val="12"/>
      <color theme="1"/>
      <name val="Calibri"/>
      <family val="2"/>
      <scheme val="minor"/>
    </font>
    <font>
      <b/>
      <i/>
      <sz val="11"/>
      <color theme="1"/>
      <name val="Calibri"/>
      <family val="2"/>
      <scheme val="minor"/>
    </font>
    <font>
      <sz val="11"/>
      <name val="Calibri"/>
      <family val="2"/>
      <scheme val="minor"/>
    </font>
    <font>
      <b/>
      <sz val="11"/>
      <name val="Calibri"/>
      <family val="2"/>
      <scheme val="minor"/>
    </font>
    <font>
      <b/>
      <sz val="16"/>
      <color theme="1"/>
      <name val="Calibri"/>
      <family val="2"/>
      <scheme val="minor"/>
    </font>
    <font>
      <b/>
      <i/>
      <sz val="12"/>
      <name val="Calibri"/>
      <family val="2"/>
      <scheme val="minor"/>
    </font>
    <font>
      <b/>
      <i/>
      <sz val="12"/>
      <color theme="1"/>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b/>
      <sz val="14"/>
      <color rgb="FFFF0000"/>
      <name val="Calibri"/>
      <family val="2"/>
      <scheme val="minor"/>
    </font>
    <font>
      <sz val="11"/>
      <color theme="1"/>
      <name val="Calibri"/>
      <family val="2"/>
      <scheme val="minor"/>
    </font>
    <font>
      <sz val="11"/>
      <color rgb="FFFF0000"/>
      <name val="Calibri"/>
      <family val="2"/>
      <scheme val="minor"/>
    </font>
    <font>
      <b/>
      <sz val="11"/>
      <color theme="4" tint="-0.499984740745262"/>
      <name val="Calibri"/>
      <family val="2"/>
      <scheme val="minor"/>
    </font>
    <font>
      <b/>
      <sz val="14"/>
      <name val="Calibri"/>
      <family val="2"/>
      <scheme val="minor"/>
    </font>
    <font>
      <b/>
      <sz val="10"/>
      <color rgb="FFFF0000"/>
      <name val="Calibri"/>
      <family val="2"/>
      <scheme val="minor"/>
    </font>
    <font>
      <b/>
      <sz val="11"/>
      <color theme="0"/>
      <name val="Calibri"/>
      <family val="2"/>
      <scheme val="minor"/>
    </font>
    <font>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549E3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9" fontId="15" fillId="0" borderId="0" applyFont="0" applyFill="0" applyBorder="0" applyAlignment="0" applyProtection="0"/>
  </cellStyleXfs>
  <cellXfs count="113">
    <xf numFmtId="0" fontId="0" fillId="0" borderId="0" xfId="0"/>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2" fillId="0" borderId="0" xfId="0" applyFont="1" applyAlignment="1">
      <alignment horizontal="center" vertical="center" wrapText="1"/>
    </xf>
    <xf numFmtId="0" fontId="0" fillId="0" borderId="4" xfId="0" applyBorder="1" applyAlignment="1">
      <alignment horizontal="center" vertical="center" wrapText="1"/>
    </xf>
    <xf numFmtId="1" fontId="0"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Border="1" applyAlignment="1">
      <alignment horizontal="center" vertical="center" wrapText="1"/>
    </xf>
    <xf numFmtId="1"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10" xfId="0" applyBorder="1" applyAlignment="1">
      <alignment horizontal="center" vertical="center" wrapText="1"/>
    </xf>
    <xf numFmtId="1" fontId="0" fillId="0" borderId="10" xfId="0" applyNumberFormat="1" applyFont="1" applyFill="1" applyBorder="1" applyAlignment="1">
      <alignment horizontal="center" vertical="center" wrapText="1"/>
    </xf>
    <xf numFmtId="1" fontId="0" fillId="0" borderId="5" xfId="0" applyNumberFormat="1"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5" xfId="0" applyBorder="1" applyAlignment="1">
      <alignment horizontal="left" vertical="center" wrapText="1"/>
    </xf>
    <xf numFmtId="0" fontId="3" fillId="0" borderId="0" xfId="0" applyFont="1" applyAlignment="1">
      <alignment horizontal="center" vertical="center" wrapText="1"/>
    </xf>
    <xf numFmtId="0" fontId="0" fillId="0" borderId="0" xfId="0" applyBorder="1" applyAlignment="1">
      <alignment horizontal="left" vertical="center" wrapText="1"/>
    </xf>
    <xf numFmtId="0" fontId="7" fillId="0" borderId="0" xfId="0" applyFont="1" applyAlignment="1">
      <alignment horizontal="right" wrapText="1"/>
    </xf>
    <xf numFmtId="0" fontId="3" fillId="0" borderId="10" xfId="0" applyFont="1" applyBorder="1" applyAlignment="1">
      <alignment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wrapText="1"/>
    </xf>
    <xf numFmtId="0" fontId="7" fillId="0" borderId="0" xfId="0" applyFont="1" applyAlignment="1">
      <alignment horizontal="left" vertical="center" wrapText="1"/>
    </xf>
    <xf numFmtId="0" fontId="0" fillId="0" borderId="0"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13" xfId="0" applyFont="1" applyBorder="1" applyAlignment="1">
      <alignment horizontal="left" vertical="center" wrapText="1"/>
    </xf>
    <xf numFmtId="49" fontId="0" fillId="0" borderId="1" xfId="0" applyNumberFormat="1" applyBorder="1" applyAlignment="1">
      <alignment horizontal="center" vertical="center" wrapText="1"/>
    </xf>
    <xf numFmtId="0" fontId="0" fillId="0" borderId="5" xfId="0" applyBorder="1" applyAlignment="1">
      <alignment horizontal="center" vertical="center" wrapText="1"/>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1" fillId="0" borderId="13" xfId="0" applyFont="1" applyBorder="1" applyAlignment="1">
      <alignment horizontal="center" vertical="center" wrapText="1"/>
    </xf>
    <xf numFmtId="0" fontId="11" fillId="4"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12" fillId="4" borderId="6"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14" fillId="0" borderId="0" xfId="0" applyFont="1" applyBorder="1" applyAlignment="1">
      <alignment horizontal="right"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1" fontId="10" fillId="2" borderId="1" xfId="0" applyNumberFormat="1" applyFont="1" applyFill="1" applyBorder="1" applyAlignment="1">
      <alignment horizontal="right" vertical="center" wrapText="1"/>
    </xf>
    <xf numFmtId="0" fontId="19" fillId="0" borderId="0" xfId="0" applyFont="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9" fontId="4" fillId="0" borderId="1" xfId="1"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Alignment="1">
      <alignment horizontal="left" wrapText="1"/>
    </xf>
    <xf numFmtId="0" fontId="0" fillId="0" borderId="0" xfId="0" applyAlignment="1">
      <alignment wrapText="1"/>
    </xf>
    <xf numFmtId="0" fontId="16" fillId="0"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3" fillId="0" borderId="5" xfId="0" applyFont="1" applyBorder="1" applyAlignment="1" applyProtection="1">
      <alignment wrapText="1"/>
      <protection locked="0"/>
    </xf>
    <xf numFmtId="0" fontId="21" fillId="0" borderId="0" xfId="0" applyFont="1" applyFill="1" applyAlignment="1">
      <alignment horizontal="center" vertical="center" wrapText="1"/>
    </xf>
    <xf numFmtId="0" fontId="8" fillId="0" borderId="0" xfId="0" applyFont="1" applyAlignment="1">
      <alignment horizontal="center" vertical="center" wrapText="1"/>
    </xf>
    <xf numFmtId="0" fontId="0" fillId="0" borderId="0" xfId="0" applyAlignment="1">
      <alignment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Border="1" applyAlignment="1">
      <alignment horizontal="left" vertical="center" wrapText="1"/>
    </xf>
    <xf numFmtId="0" fontId="3" fillId="0" borderId="5" xfId="0" applyFont="1" applyBorder="1" applyAlignment="1" applyProtection="1">
      <alignment wrapText="1"/>
      <protection locked="0"/>
    </xf>
    <xf numFmtId="0" fontId="0" fillId="0" borderId="5" xfId="0" applyBorder="1" applyAlignment="1" applyProtection="1">
      <alignment wrapText="1"/>
      <protection locked="0"/>
    </xf>
    <xf numFmtId="0" fontId="18" fillId="0" borderId="0" xfId="0" applyFont="1" applyBorder="1" applyAlignment="1">
      <alignment horizontal="right" vertical="center" wrapText="1"/>
    </xf>
    <xf numFmtId="0" fontId="6" fillId="0" borderId="0" xfId="0" applyFont="1" applyAlignment="1">
      <alignment vertical="center" wrapText="1"/>
    </xf>
    <xf numFmtId="0" fontId="6" fillId="0" borderId="9" xfId="0" applyFont="1" applyBorder="1" applyAlignment="1">
      <alignmen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0" fillId="0" borderId="11" xfId="0" applyBorder="1" applyAlignment="1">
      <alignment horizontal="left"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1" fillId="0" borderId="6" xfId="0" applyFont="1" applyBorder="1" applyAlignment="1">
      <alignment horizontal="center" vertical="center" wrapText="1"/>
    </xf>
    <xf numFmtId="14" fontId="0" fillId="0" borderId="0" xfId="0" applyNumberFormat="1" applyAlignment="1">
      <alignment horizontal="right" vertical="top" wrapText="1"/>
    </xf>
    <xf numFmtId="0" fontId="0" fillId="0" borderId="0" xfId="0" applyAlignment="1">
      <alignment horizontal="right" vertical="top"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7" fillId="0" borderId="9" xfId="0" applyFont="1" applyBorder="1" applyAlignment="1">
      <alignment vertical="center" wrapText="1"/>
    </xf>
    <xf numFmtId="0" fontId="19" fillId="0" borderId="0" xfId="0" applyFont="1" applyAlignment="1">
      <alignment horizontal="center" vertical="center" wrapText="1"/>
    </xf>
    <xf numFmtId="0" fontId="0" fillId="0" borderId="0" xfId="0" applyAlignment="1">
      <alignment horizontal="center" vertical="center" wrapText="1"/>
    </xf>
    <xf numFmtId="0" fontId="9" fillId="0" borderId="5" xfId="0" applyFont="1" applyBorder="1" applyAlignment="1">
      <alignment horizontal="left" wrapText="1"/>
    </xf>
    <xf numFmtId="0" fontId="10" fillId="0" borderId="5" xfId="0" applyFont="1" applyBorder="1" applyAlignment="1">
      <alignment horizontal="left" wrapText="1"/>
    </xf>
    <xf numFmtId="0" fontId="0" fillId="0" borderId="0" xfId="0" applyAlignment="1">
      <alignment horizontal="right" vertical="center" wrapText="1"/>
    </xf>
    <xf numFmtId="0" fontId="0" fillId="0" borderId="0" xfId="0" applyBorder="1" applyAlignment="1">
      <alignment horizontal="right" vertical="center" wrapText="1"/>
    </xf>
    <xf numFmtId="0" fontId="0" fillId="0" borderId="9" xfId="0" applyBorder="1" applyAlignment="1">
      <alignment vertical="center" wrapText="1"/>
    </xf>
    <xf numFmtId="0" fontId="1" fillId="0" borderId="4" xfId="0" applyFont="1" applyFill="1" applyBorder="1" applyAlignment="1">
      <alignment horizontal="right" vertical="center" wrapText="1"/>
    </xf>
    <xf numFmtId="0" fontId="0" fillId="0" borderId="11" xfId="0" applyBorder="1" applyAlignment="1">
      <alignment horizontal="right" vertical="center" wrapText="1"/>
    </xf>
    <xf numFmtId="0" fontId="0" fillId="0" borderId="3" xfId="0"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549E39"/>
      <color rgb="FF55A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17" lockText="1" noThreeD="1"/>
</file>

<file path=xl/ctrlProps/ctrlProp10.xml><?xml version="1.0" encoding="utf-8"?>
<formControlPr xmlns="http://schemas.microsoft.com/office/spreadsheetml/2009/9/main" objectType="CheckBox" fmlaLink="$G$20" lockText="1" noThreeD="1"/>
</file>

<file path=xl/ctrlProps/ctrlProp100.xml><?xml version="1.0" encoding="utf-8"?>
<formControlPr xmlns="http://schemas.microsoft.com/office/spreadsheetml/2009/9/main" objectType="CheckBox" fmlaLink="$E$47"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G$47" lockText="1" noThreeD="1"/>
</file>

<file path=xl/ctrlProps/ctrlProp103.xml><?xml version="1.0" encoding="utf-8"?>
<formControlPr xmlns="http://schemas.microsoft.com/office/spreadsheetml/2009/9/main" objectType="CheckBox" fmlaLink="$E$48"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fmlaLink="$G$48" lockText="1" noThreeD="1"/>
</file>

<file path=xl/ctrlProps/ctrlProp106.xml><?xml version="1.0" encoding="utf-8"?>
<formControlPr xmlns="http://schemas.microsoft.com/office/spreadsheetml/2009/9/main" objectType="CheckBox" fmlaLink="$E$52"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G$52" lockText="1" noThreeD="1"/>
</file>

<file path=xl/ctrlProps/ctrlProp109.xml><?xml version="1.0" encoding="utf-8"?>
<formControlPr xmlns="http://schemas.microsoft.com/office/spreadsheetml/2009/9/main" objectType="CheckBox" fmlaLink="$E$53" lockText="1" noThreeD="1"/>
</file>

<file path=xl/ctrlProps/ctrlProp11.xml><?xml version="1.0" encoding="utf-8"?>
<formControlPr xmlns="http://schemas.microsoft.com/office/spreadsheetml/2009/9/main" objectType="CheckBox" fmlaLink="$E$20"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G$53" lockText="1" noThreeD="1"/>
</file>

<file path=xl/ctrlProps/ctrlProp112.xml><?xml version="1.0" encoding="utf-8"?>
<formControlPr xmlns="http://schemas.microsoft.com/office/spreadsheetml/2009/9/main" objectType="CheckBox" fmlaLink="$E$54"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G$54" lockText="1" noThreeD="1"/>
</file>

<file path=xl/ctrlProps/ctrlProp115.xml><?xml version="1.0" encoding="utf-8"?>
<formControlPr xmlns="http://schemas.microsoft.com/office/spreadsheetml/2009/9/main" objectType="CheckBox" fmlaLink="$E$55"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G$55" lockText="1" noThreeD="1"/>
</file>

<file path=xl/ctrlProps/ctrlProp118.xml><?xml version="1.0" encoding="utf-8"?>
<formControlPr xmlns="http://schemas.microsoft.com/office/spreadsheetml/2009/9/main" objectType="CheckBox" fmlaLink="$E$58"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G$58" lockText="1" noThreeD="1"/>
</file>

<file path=xl/ctrlProps/ctrlProp121.xml><?xml version="1.0" encoding="utf-8"?>
<formControlPr xmlns="http://schemas.microsoft.com/office/spreadsheetml/2009/9/main" objectType="CheckBox" fmlaLink="$E$56"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G$56" lockText="1" noThreeD="1"/>
</file>

<file path=xl/ctrlProps/ctrlProp124.xml><?xml version="1.0" encoding="utf-8"?>
<formControlPr xmlns="http://schemas.microsoft.com/office/spreadsheetml/2009/9/main" objectType="CheckBox" fmlaLink="$E$57"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G$57" lockText="1" noThreeD="1"/>
</file>

<file path=xl/ctrlProps/ctrlProp127.xml><?xml version="1.0" encoding="utf-8"?>
<formControlPr xmlns="http://schemas.microsoft.com/office/spreadsheetml/2009/9/main" objectType="CheckBox" fmlaLink="$E$59"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G$59" lockText="1" noThreeD="1"/>
</file>

<file path=xl/ctrlProps/ctrlProp13.xml><?xml version="1.0" encoding="utf-8"?>
<formControlPr xmlns="http://schemas.microsoft.com/office/spreadsheetml/2009/9/main" objectType="CheckBox" fmlaLink="$E$21" lockText="1" noThreeD="1"/>
</file>

<file path=xl/ctrlProps/ctrlProp130.xml><?xml version="1.0" encoding="utf-8"?>
<formControlPr xmlns="http://schemas.microsoft.com/office/spreadsheetml/2009/9/main" objectType="CheckBox" fmlaLink="$E$134"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fmlaLink="$G$134" lockText="1" noThreeD="1"/>
</file>

<file path=xl/ctrlProps/ctrlProp133.xml><?xml version="1.0" encoding="utf-8"?>
<formControlPr xmlns="http://schemas.microsoft.com/office/spreadsheetml/2009/9/main" objectType="CheckBox" fmlaLink="$E$131"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fmlaLink="$G$131" lockText="1" noThreeD="1"/>
</file>

<file path=xl/ctrlProps/ctrlProp136.xml><?xml version="1.0" encoding="utf-8"?>
<formControlPr xmlns="http://schemas.microsoft.com/office/spreadsheetml/2009/9/main" objectType="CheckBox" fmlaLink="$E$143"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G$143" lockText="1" noThreeD="1"/>
</file>

<file path=xl/ctrlProps/ctrlProp139.xml><?xml version="1.0" encoding="utf-8"?>
<formControlPr xmlns="http://schemas.microsoft.com/office/spreadsheetml/2009/9/main" objectType="CheckBox" fmlaLink="$E$144"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G$144" lockText="1" noThreeD="1"/>
</file>

<file path=xl/ctrlProps/ctrlProp142.xml><?xml version="1.0" encoding="utf-8"?>
<formControlPr xmlns="http://schemas.microsoft.com/office/spreadsheetml/2009/9/main" objectType="CheckBox" fmlaLink="$E$146"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fmlaLink="$G$146" lockText="1" noThreeD="1"/>
</file>

<file path=xl/ctrlProps/ctrlProp145.xml><?xml version="1.0" encoding="utf-8"?>
<formControlPr xmlns="http://schemas.microsoft.com/office/spreadsheetml/2009/9/main" objectType="CheckBox" fmlaLink="$E$147"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G$147" lockText="1" noThreeD="1"/>
</file>

<file path=xl/ctrlProps/ctrlProp148.xml><?xml version="1.0" encoding="utf-8"?>
<formControlPr xmlns="http://schemas.microsoft.com/office/spreadsheetml/2009/9/main" objectType="CheckBox" fmlaLink="$E$148"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E$22" lockText="1" noThreeD="1"/>
</file>

<file path=xl/ctrlProps/ctrlProp150.xml><?xml version="1.0" encoding="utf-8"?>
<formControlPr xmlns="http://schemas.microsoft.com/office/spreadsheetml/2009/9/main" objectType="CheckBox" fmlaLink="$G$148" lockText="1" noThreeD="1"/>
</file>

<file path=xl/ctrlProps/ctrlProp151.xml><?xml version="1.0" encoding="utf-8"?>
<formControlPr xmlns="http://schemas.microsoft.com/office/spreadsheetml/2009/9/main" objectType="CheckBox" fmlaLink="$E$151"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fmlaLink="$G$151" lockText="1" noThreeD="1"/>
</file>

<file path=xl/ctrlProps/ctrlProp154.xml><?xml version="1.0" encoding="utf-8"?>
<formControlPr xmlns="http://schemas.microsoft.com/office/spreadsheetml/2009/9/main" objectType="CheckBox" fmlaLink="$E$152"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G$152" lockText="1" noThreeD="1"/>
</file>

<file path=xl/ctrlProps/ctrlProp157.xml><?xml version="1.0" encoding="utf-8"?>
<formControlPr xmlns="http://schemas.microsoft.com/office/spreadsheetml/2009/9/main" objectType="CheckBox" fmlaLink="$E$155"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G$155" lockText="1" noThreeD="1"/>
</file>

<file path=xl/ctrlProps/ctrlProp16.xml><?xml version="1.0" encoding="utf-8"?>
<formControlPr xmlns="http://schemas.microsoft.com/office/spreadsheetml/2009/9/main" objectType="CheckBox" fmlaLink="$G$21" lockText="1" noThreeD="1"/>
</file>

<file path=xl/ctrlProps/ctrlProp160.xml><?xml version="1.0" encoding="utf-8"?>
<formControlPr xmlns="http://schemas.microsoft.com/office/spreadsheetml/2009/9/main" objectType="CheckBox" fmlaLink="$E$158"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fmlaLink="$G$158" lockText="1" noThreeD="1"/>
</file>

<file path=xl/ctrlProps/ctrlProp163.xml><?xml version="1.0" encoding="utf-8"?>
<formControlPr xmlns="http://schemas.microsoft.com/office/spreadsheetml/2009/9/main" objectType="CheckBox" fmlaLink="$E$159"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fmlaLink="$G$159" lockText="1" noThreeD="1"/>
</file>

<file path=xl/ctrlProps/ctrlProp166.xml><?xml version="1.0" encoding="utf-8"?>
<formControlPr xmlns="http://schemas.microsoft.com/office/spreadsheetml/2009/9/main" objectType="CheckBox" fmlaLink="$E$160"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fmlaLink="$G$160" lockText="1" noThreeD="1"/>
</file>

<file path=xl/ctrlProps/ctrlProp169.xml><?xml version="1.0" encoding="utf-8"?>
<formControlPr xmlns="http://schemas.microsoft.com/office/spreadsheetml/2009/9/main" objectType="CheckBox" fmlaLink="$E$16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fmlaLink="$G$161" lockText="1" noThreeD="1"/>
</file>

<file path=xl/ctrlProps/ctrlProp172.xml><?xml version="1.0" encoding="utf-8"?>
<formControlPr xmlns="http://schemas.microsoft.com/office/spreadsheetml/2009/9/main" objectType="CheckBox" fmlaLink="$E$122"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G$122" lockText="1" noThreeD="1"/>
</file>

<file path=xl/ctrlProps/ctrlProp175.xml><?xml version="1.0" encoding="utf-8"?>
<formControlPr xmlns="http://schemas.microsoft.com/office/spreadsheetml/2009/9/main" objectType="CheckBox" fmlaLink="$E$123"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fmlaLink="$G$123" lockText="1" noThreeD="1"/>
</file>

<file path=xl/ctrlProps/ctrlProp178.xml><?xml version="1.0" encoding="utf-8"?>
<formControlPr xmlns="http://schemas.microsoft.com/office/spreadsheetml/2009/9/main" objectType="CheckBox" fmlaLink="$E$111"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G$22" lockText="1" noThreeD="1"/>
</file>

<file path=xl/ctrlProps/ctrlProp180.xml><?xml version="1.0" encoding="utf-8"?>
<formControlPr xmlns="http://schemas.microsoft.com/office/spreadsheetml/2009/9/main" objectType="CheckBox" fmlaLink="$G$111" lockText="1" noThreeD="1"/>
</file>

<file path=xl/ctrlProps/ctrlProp181.xml><?xml version="1.0" encoding="utf-8"?>
<formControlPr xmlns="http://schemas.microsoft.com/office/spreadsheetml/2009/9/main" objectType="CheckBox" fmlaLink="$E$112"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fmlaLink="$G$112" lockText="1" noThreeD="1"/>
</file>

<file path=xl/ctrlProps/ctrlProp184.xml><?xml version="1.0" encoding="utf-8"?>
<formControlPr xmlns="http://schemas.microsoft.com/office/spreadsheetml/2009/9/main" objectType="CheckBox" fmlaLink="$E$113"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fmlaLink="$G$113" lockText="1" noThreeD="1"/>
</file>

<file path=xl/ctrlProps/ctrlProp187.xml><?xml version="1.0" encoding="utf-8"?>
<formControlPr xmlns="http://schemas.microsoft.com/office/spreadsheetml/2009/9/main" objectType="CheckBox" fmlaLink="$E$114"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G$114" lockText="1" noThreeD="1"/>
</file>

<file path=xl/ctrlProps/ctrlProp19.xml><?xml version="1.0" encoding="utf-8"?>
<formControlPr xmlns="http://schemas.microsoft.com/office/spreadsheetml/2009/9/main" objectType="CheckBox" fmlaLink="$E$28" lockText="1" noThreeD="1"/>
</file>

<file path=xl/ctrlProps/ctrlProp190.xml><?xml version="1.0" encoding="utf-8"?>
<formControlPr xmlns="http://schemas.microsoft.com/office/spreadsheetml/2009/9/main" objectType="CheckBox" fmlaLink="$E$115"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fmlaLink="$G$115" lockText="1" noThreeD="1"/>
</file>

<file path=xl/ctrlProps/ctrlProp193.xml><?xml version="1.0" encoding="utf-8"?>
<formControlPr xmlns="http://schemas.microsoft.com/office/spreadsheetml/2009/9/main" objectType="CheckBox" fmlaLink="$E$116"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fmlaLink="$G$116" lockText="1" noThreeD="1"/>
</file>

<file path=xl/ctrlProps/ctrlProp196.xml><?xml version="1.0" encoding="utf-8"?>
<formControlPr xmlns="http://schemas.microsoft.com/office/spreadsheetml/2009/9/main" objectType="CheckBox" fmlaLink="$E$117"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fmlaLink="$G$117" lockText="1" noThreeD="1"/>
</file>

<file path=xl/ctrlProps/ctrlProp199.xml><?xml version="1.0" encoding="utf-8"?>
<formControlPr xmlns="http://schemas.microsoft.com/office/spreadsheetml/2009/9/main" objectType="CheckBox" fmlaLink="$E$11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fmlaLink="$G$118" lockText="1" noThreeD="1"/>
</file>

<file path=xl/ctrlProps/ctrlProp202.xml><?xml version="1.0" encoding="utf-8"?>
<formControlPr xmlns="http://schemas.microsoft.com/office/spreadsheetml/2009/9/main" objectType="CheckBox" fmlaLink="$E$119"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G$119" lockText="1" noThreeD="1"/>
</file>

<file path=xl/ctrlProps/ctrlProp205.xml><?xml version="1.0" encoding="utf-8"?>
<formControlPr xmlns="http://schemas.microsoft.com/office/spreadsheetml/2009/9/main" objectType="CheckBox" fmlaLink="$E$62"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fmlaLink="$G$62" lockText="1" noThreeD="1"/>
</file>

<file path=xl/ctrlProps/ctrlProp208.xml><?xml version="1.0" encoding="utf-8"?>
<formControlPr xmlns="http://schemas.microsoft.com/office/spreadsheetml/2009/9/main" objectType="CheckBox" fmlaLink="$E$63"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G$28" lockText="1" noThreeD="1"/>
</file>

<file path=xl/ctrlProps/ctrlProp210.xml><?xml version="1.0" encoding="utf-8"?>
<formControlPr xmlns="http://schemas.microsoft.com/office/spreadsheetml/2009/9/main" objectType="CheckBox" fmlaLink="$G$63" lockText="1" noThreeD="1"/>
</file>

<file path=xl/ctrlProps/ctrlProp211.xml><?xml version="1.0" encoding="utf-8"?>
<formControlPr xmlns="http://schemas.microsoft.com/office/spreadsheetml/2009/9/main" objectType="CheckBox" fmlaLink="$E$70"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fmlaLink="$G$70" lockText="1" noThreeD="1"/>
</file>

<file path=xl/ctrlProps/ctrlProp214.xml><?xml version="1.0" encoding="utf-8"?>
<formControlPr xmlns="http://schemas.microsoft.com/office/spreadsheetml/2009/9/main" objectType="CheckBox" fmlaLink="$E$73"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fmlaLink="$G$73" lockText="1" noThreeD="1"/>
</file>

<file path=xl/ctrlProps/ctrlProp217.xml><?xml version="1.0" encoding="utf-8"?>
<formControlPr xmlns="http://schemas.microsoft.com/office/spreadsheetml/2009/9/main" objectType="CheckBox" fmlaLink="$E$74"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G$74" lockText="1" noThreeD="1"/>
</file>

<file path=xl/ctrlProps/ctrlProp22.xml><?xml version="1.0" encoding="utf-8"?>
<formControlPr xmlns="http://schemas.microsoft.com/office/spreadsheetml/2009/9/main" objectType="CheckBox" fmlaLink="$E$43" lockText="1" noThreeD="1"/>
</file>

<file path=xl/ctrlProps/ctrlProp220.xml><?xml version="1.0" encoding="utf-8"?>
<formControlPr xmlns="http://schemas.microsoft.com/office/spreadsheetml/2009/9/main" objectType="CheckBox" fmlaLink="$E$75"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G$75" lockText="1" noThreeD="1"/>
</file>

<file path=xl/ctrlProps/ctrlProp223.xml><?xml version="1.0" encoding="utf-8"?>
<formControlPr xmlns="http://schemas.microsoft.com/office/spreadsheetml/2009/9/main" objectType="CheckBox" fmlaLink="$E$76"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fmlaLink="$G$76" lockText="1" noThreeD="1"/>
</file>

<file path=xl/ctrlProps/ctrlProp226.xml><?xml version="1.0" encoding="utf-8"?>
<formControlPr xmlns="http://schemas.microsoft.com/office/spreadsheetml/2009/9/main" objectType="CheckBox" fmlaLink="$E$77"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fmlaLink="$G$77" lockText="1" noThreeD="1"/>
</file>

<file path=xl/ctrlProps/ctrlProp229.xml><?xml version="1.0" encoding="utf-8"?>
<formControlPr xmlns="http://schemas.microsoft.com/office/spreadsheetml/2009/9/main" objectType="CheckBox" fmlaLink="$E$78"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fmlaLink="$G$78" lockText="1" noThreeD="1"/>
</file>

<file path=xl/ctrlProps/ctrlProp232.xml><?xml version="1.0" encoding="utf-8"?>
<formControlPr xmlns="http://schemas.microsoft.com/office/spreadsheetml/2009/9/main" objectType="CheckBox" fmlaLink="$E$85"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fmlaLink="$G$85" lockText="1" noThreeD="1"/>
</file>

<file path=xl/ctrlProps/ctrlProp235.xml><?xml version="1.0" encoding="utf-8"?>
<formControlPr xmlns="http://schemas.microsoft.com/office/spreadsheetml/2009/9/main" objectType="CheckBox" fmlaLink="$E$86"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fmlaLink="$G$86" lockText="1" noThreeD="1"/>
</file>

<file path=xl/ctrlProps/ctrlProp238.xml><?xml version="1.0" encoding="utf-8"?>
<formControlPr xmlns="http://schemas.microsoft.com/office/spreadsheetml/2009/9/main" objectType="CheckBox" fmlaLink="$E$89"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G$43" lockText="1" noThreeD="1"/>
</file>

<file path=xl/ctrlProps/ctrlProp240.xml><?xml version="1.0" encoding="utf-8"?>
<formControlPr xmlns="http://schemas.microsoft.com/office/spreadsheetml/2009/9/main" objectType="CheckBox" fmlaLink="$G$89" lockText="1" noThreeD="1"/>
</file>

<file path=xl/ctrlProps/ctrlProp241.xml><?xml version="1.0" encoding="utf-8"?>
<formControlPr xmlns="http://schemas.microsoft.com/office/spreadsheetml/2009/9/main" objectType="CheckBox" fmlaLink="$E$90"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fmlaLink="$G$90" lockText="1" noThreeD="1"/>
</file>

<file path=xl/ctrlProps/ctrlProp244.xml><?xml version="1.0" encoding="utf-8"?>
<formControlPr xmlns="http://schemas.microsoft.com/office/spreadsheetml/2009/9/main" objectType="CheckBox" fmlaLink="$E$91"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fmlaLink="$G$91" lockText="1" noThreeD="1"/>
</file>

<file path=xl/ctrlProps/ctrlProp247.xml><?xml version="1.0" encoding="utf-8"?>
<formControlPr xmlns="http://schemas.microsoft.com/office/spreadsheetml/2009/9/main" objectType="CheckBox" fmlaLink="$E$94"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fmlaLink="$G$94" lockText="1" noThreeD="1"/>
</file>

<file path=xl/ctrlProps/ctrlProp25.xml><?xml version="1.0" encoding="utf-8"?>
<formControlPr xmlns="http://schemas.microsoft.com/office/spreadsheetml/2009/9/main" objectType="CheckBox" fmlaLink="$E$44" lockText="1" noThreeD="1"/>
</file>

<file path=xl/ctrlProps/ctrlProp250.xml><?xml version="1.0" encoding="utf-8"?>
<formControlPr xmlns="http://schemas.microsoft.com/office/spreadsheetml/2009/9/main" objectType="CheckBox" fmlaLink="$E$95"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fmlaLink="$G$95"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G$44" lockText="1" noThreeD="1"/>
</file>

<file path=xl/ctrlProps/ctrlProp28.xml><?xml version="1.0" encoding="utf-8"?>
<formControlPr xmlns="http://schemas.microsoft.com/office/spreadsheetml/2009/9/main" objectType="CheckBox" fmlaLink="$E$45"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17" lockText="1" noThreeD="1"/>
</file>

<file path=xl/ctrlProps/ctrlProp30.xml><?xml version="1.0" encoding="utf-8"?>
<formControlPr xmlns="http://schemas.microsoft.com/office/spreadsheetml/2009/9/main" objectType="CheckBox" fmlaLink="$G$45" lockText="1" noThreeD="1"/>
</file>

<file path=xl/ctrlProps/ctrlProp31.xml><?xml version="1.0" encoding="utf-8"?>
<formControlPr xmlns="http://schemas.microsoft.com/office/spreadsheetml/2009/9/main" objectType="CheckBox" fmlaLink="$E$46"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G$46" lockText="1" noThreeD="1"/>
</file>

<file path=xl/ctrlProps/ctrlProp34.xml><?xml version="1.0" encoding="utf-8"?>
<formControlPr xmlns="http://schemas.microsoft.com/office/spreadsheetml/2009/9/main" objectType="CheckBox" fmlaLink="$E$49"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G$49" lockText="1" noThreeD="1"/>
</file>

<file path=xl/ctrlProps/ctrlProp37.xml><?xml version="1.0" encoding="utf-8"?>
<formControlPr xmlns="http://schemas.microsoft.com/office/spreadsheetml/2009/9/main" objectType="CheckBox" fmlaLink="$E$142"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G$142" lockText="1" noThreeD="1"/>
</file>

<file path=xl/ctrlProps/ctrlProp4.xml><?xml version="1.0" encoding="utf-8"?>
<formControlPr xmlns="http://schemas.microsoft.com/office/spreadsheetml/2009/9/main" objectType="CheckBox" fmlaLink="$E$18" lockText="1" noThreeD="1"/>
</file>

<file path=xl/ctrlProps/ctrlProp40.xml><?xml version="1.0" encoding="utf-8"?>
<formControlPr xmlns="http://schemas.microsoft.com/office/spreadsheetml/2009/9/main" objectType="CheckBox" fmlaLink="$E$145"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G$145" lockText="1" noThreeD="1"/>
</file>

<file path=xl/ctrlProps/ctrlProp43.xml><?xml version="1.0" encoding="utf-8"?>
<formControlPr xmlns="http://schemas.microsoft.com/office/spreadsheetml/2009/9/main" objectType="CheckBox" fmlaLink="$E$135"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G$135" lockText="1" noThreeD="1"/>
</file>

<file path=xl/ctrlProps/ctrlProp46.xml><?xml version="1.0" encoding="utf-8"?>
<formControlPr xmlns="http://schemas.microsoft.com/office/spreadsheetml/2009/9/main" objectType="CheckBox" fmlaLink="$E$124"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G$124" lockText="1" noThreeD="1"/>
</file>

<file path=xl/ctrlProps/ctrlProp49.xml><?xml version="1.0" encoding="utf-8"?>
<formControlPr xmlns="http://schemas.microsoft.com/office/spreadsheetml/2009/9/main" objectType="CheckBox" fmlaLink="$E$10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G$102" lockText="1" noThreeD="1"/>
</file>

<file path=xl/ctrlProps/ctrlProp52.xml><?xml version="1.0" encoding="utf-8"?>
<formControlPr xmlns="http://schemas.microsoft.com/office/spreadsheetml/2009/9/main" objectType="CheckBox" fmlaLink="$E$103"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G$103" lockText="1" noThreeD="1"/>
</file>

<file path=xl/ctrlProps/ctrlProp55.xml><?xml version="1.0" encoding="utf-8"?>
<formControlPr xmlns="http://schemas.microsoft.com/office/spreadsheetml/2009/9/main" objectType="CheckBox" fmlaLink="$E$104"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G$104" lockText="1" noThreeD="1"/>
</file>

<file path=xl/ctrlProps/ctrlProp58.xml><?xml version="1.0" encoding="utf-8"?>
<formControlPr xmlns="http://schemas.microsoft.com/office/spreadsheetml/2009/9/main" objectType="CheckBox" fmlaLink="$E$105"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G$18" lockText="1" noThreeD="1"/>
</file>

<file path=xl/ctrlProps/ctrlProp60.xml><?xml version="1.0" encoding="utf-8"?>
<formControlPr xmlns="http://schemas.microsoft.com/office/spreadsheetml/2009/9/main" objectType="CheckBox" fmlaLink="$G$105" lockText="1" noThreeD="1"/>
</file>

<file path=xl/ctrlProps/ctrlProp61.xml><?xml version="1.0" encoding="utf-8"?>
<formControlPr xmlns="http://schemas.microsoft.com/office/spreadsheetml/2009/9/main" objectType="CheckBox" fmlaLink="$E$106"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G$106" lockText="1" noThreeD="1"/>
</file>

<file path=xl/ctrlProps/ctrlProp64.xml><?xml version="1.0" encoding="utf-8"?>
<formControlPr xmlns="http://schemas.microsoft.com/office/spreadsheetml/2009/9/main" objectType="CheckBox" fmlaLink="$E$107"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G$107" lockText="1" noThreeD="1"/>
</file>

<file path=xl/ctrlProps/ctrlProp67.xml><?xml version="1.0" encoding="utf-8"?>
<formControlPr xmlns="http://schemas.microsoft.com/office/spreadsheetml/2009/9/main" objectType="CheckBox" fmlaLink="$E$108"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G$108" lockText="1" noThreeD="1"/>
</file>

<file path=xl/ctrlProps/ctrlProp7.xml><?xml version="1.0" encoding="utf-8"?>
<formControlPr xmlns="http://schemas.microsoft.com/office/spreadsheetml/2009/9/main" objectType="CheckBox" fmlaLink="$E$19" lockText="1" noThreeD="1"/>
</file>

<file path=xl/ctrlProps/ctrlProp70.xml><?xml version="1.0" encoding="utf-8"?>
<formControlPr xmlns="http://schemas.microsoft.com/office/spreadsheetml/2009/9/main" objectType="CheckBox" fmlaLink="$E$109"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G$109" lockText="1" noThreeD="1"/>
</file>

<file path=xl/ctrlProps/ctrlProp73.xml><?xml version="1.0" encoding="utf-8"?>
<formControlPr xmlns="http://schemas.microsoft.com/office/spreadsheetml/2009/9/main" objectType="CheckBox" fmlaLink="$E$110"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G$110" lockText="1" noThreeD="1"/>
</file>

<file path=xl/ctrlProps/ctrlProp76.xml><?xml version="1.0" encoding="utf-8"?>
<formControlPr xmlns="http://schemas.microsoft.com/office/spreadsheetml/2009/9/main" objectType="CheckBox" fmlaLink="$E$16"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G$16" lockText="1" noThreeD="1"/>
</file>

<file path=xl/ctrlProps/ctrlProp79.xml><?xml version="1.0" encoding="utf-8"?>
<formControlPr xmlns="http://schemas.microsoft.com/office/spreadsheetml/2009/9/main" objectType="CheckBox" fmlaLink="$G$23"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E$23"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E$24"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E$25" lockText="1" noThreeD="1"/>
</file>

<file path=xl/ctrlProps/ctrlProp85.xml><?xml version="1.0" encoding="utf-8"?>
<formControlPr xmlns="http://schemas.microsoft.com/office/spreadsheetml/2009/9/main" objectType="CheckBox" fmlaLink="$G$24"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G$25" lockText="1" noThreeD="1"/>
</file>

<file path=xl/ctrlProps/ctrlProp88.xml><?xml version="1.0" encoding="utf-8"?>
<formControlPr xmlns="http://schemas.microsoft.com/office/spreadsheetml/2009/9/main" objectType="CheckBox" fmlaLink="$E$29"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G$19" lockText="1" noThreeD="1"/>
</file>

<file path=xl/ctrlProps/ctrlProp90.xml><?xml version="1.0" encoding="utf-8"?>
<formControlPr xmlns="http://schemas.microsoft.com/office/spreadsheetml/2009/9/main" objectType="CheckBox" fmlaLink="$G$29" lockText="1" noThreeD="1"/>
</file>

<file path=xl/ctrlProps/ctrlProp91.xml><?xml version="1.0" encoding="utf-8"?>
<formControlPr xmlns="http://schemas.microsoft.com/office/spreadsheetml/2009/9/main" objectType="CheckBox" fmlaLink="$E$30"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G$30" lockText="1" noThreeD="1"/>
</file>

<file path=xl/ctrlProps/ctrlProp94.xml><?xml version="1.0" encoding="utf-8"?>
<formControlPr xmlns="http://schemas.microsoft.com/office/spreadsheetml/2009/9/main" objectType="CheckBox" fmlaLink="$E$33"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G$33" lockText="1" noThreeD="1"/>
</file>

<file path=xl/ctrlProps/ctrlProp97.xml><?xml version="1.0" encoding="utf-8"?>
<formControlPr xmlns="http://schemas.microsoft.com/office/spreadsheetml/2009/9/main" objectType="CheckBox" fmlaLink="$E$36"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G$36"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2.jpg@01D558D9.88D278A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25976</xdr:rowOff>
    </xdr:from>
    <xdr:to>
      <xdr:col>1</xdr:col>
      <xdr:colOff>1844387</xdr:colOff>
      <xdr:row>1</xdr:row>
      <xdr:rowOff>632113</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8546" y="25976"/>
          <a:ext cx="2329296" cy="848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0</xdr:row>
      <xdr:rowOff>25976</xdr:rowOff>
    </xdr:from>
    <xdr:to>
      <xdr:col>1</xdr:col>
      <xdr:colOff>1800225</xdr:colOff>
      <xdr:row>1</xdr:row>
      <xdr:rowOff>632113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100" y="25976"/>
          <a:ext cx="2343150" cy="844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47625</xdr:colOff>
          <xdr:row>16</xdr:row>
          <xdr:rowOff>104775</xdr:rowOff>
        </xdr:from>
        <xdr:to>
          <xdr:col>4</xdr:col>
          <xdr:colOff>257175</xdr:colOff>
          <xdr:row>16</xdr:row>
          <xdr:rowOff>352425</xdr:rowOff>
        </xdr:to>
        <xdr:sp macro="" textlink="">
          <xdr:nvSpPr>
            <xdr:cNvPr id="1025" name="Check Box 1" descr="&#10;"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95250</xdr:rowOff>
        </xdr:from>
        <xdr:to>
          <xdr:col>5</xdr:col>
          <xdr:colOff>304800</xdr:colOff>
          <xdr:row>16</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95250</xdr:rowOff>
        </xdr:from>
        <xdr:to>
          <xdr:col>6</xdr:col>
          <xdr:colOff>295275</xdr:colOff>
          <xdr:row>16</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85725</xdr:rowOff>
        </xdr:from>
        <xdr:to>
          <xdr:col>4</xdr:col>
          <xdr:colOff>295275</xdr:colOff>
          <xdr:row>17</xdr:row>
          <xdr:rowOff>352425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85725</xdr:rowOff>
        </xdr:from>
        <xdr:to>
          <xdr:col>5</xdr:col>
          <xdr:colOff>295275</xdr:colOff>
          <xdr:row>17</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85725</xdr:rowOff>
        </xdr:from>
        <xdr:to>
          <xdr:col>6</xdr:col>
          <xdr:colOff>304800</xdr:colOff>
          <xdr:row>17</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190500</xdr:rowOff>
        </xdr:from>
        <xdr:to>
          <xdr:col>4</xdr:col>
          <xdr:colOff>295275</xdr:colOff>
          <xdr:row>18</xdr:row>
          <xdr:rowOff>457200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190500</xdr:rowOff>
        </xdr:from>
        <xdr:to>
          <xdr:col>5</xdr:col>
          <xdr:colOff>295275</xdr:colOff>
          <xdr:row>18</xdr:row>
          <xdr:rowOff>457200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190500</xdr:rowOff>
        </xdr:from>
        <xdr:to>
          <xdr:col>6</xdr:col>
          <xdr:colOff>304800</xdr:colOff>
          <xdr:row>18</xdr:row>
          <xdr:rowOff>457200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85725</xdr:rowOff>
        </xdr:from>
        <xdr:to>
          <xdr:col>6</xdr:col>
          <xdr:colOff>304800</xdr:colOff>
          <xdr:row>19</xdr:row>
          <xdr:rowOff>352425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85725</xdr:rowOff>
        </xdr:from>
        <xdr:to>
          <xdr:col>4</xdr:col>
          <xdr:colOff>295275</xdr:colOff>
          <xdr:row>19</xdr:row>
          <xdr:rowOff>352425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85725</xdr:rowOff>
        </xdr:from>
        <xdr:to>
          <xdr:col>5</xdr:col>
          <xdr:colOff>295275</xdr:colOff>
          <xdr:row>19</xdr:row>
          <xdr:rowOff>352425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85725</xdr:rowOff>
        </xdr:from>
        <xdr:to>
          <xdr:col>4</xdr:col>
          <xdr:colOff>295275</xdr:colOff>
          <xdr:row>20</xdr:row>
          <xdr:rowOff>352425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85725</xdr:rowOff>
        </xdr:from>
        <xdr:to>
          <xdr:col>5</xdr:col>
          <xdr:colOff>295275</xdr:colOff>
          <xdr:row>20</xdr:row>
          <xdr:rowOff>352425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85725</xdr:rowOff>
        </xdr:from>
        <xdr:to>
          <xdr:col>4</xdr:col>
          <xdr:colOff>295275</xdr:colOff>
          <xdr:row>21</xdr:row>
          <xdr:rowOff>352425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85725</xdr:rowOff>
        </xdr:from>
        <xdr:to>
          <xdr:col>6</xdr:col>
          <xdr:colOff>304800</xdr:colOff>
          <xdr:row>20</xdr:row>
          <xdr:rowOff>352425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85725</xdr:rowOff>
        </xdr:from>
        <xdr:to>
          <xdr:col>5</xdr:col>
          <xdr:colOff>295275</xdr:colOff>
          <xdr:row>21</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85725</xdr:rowOff>
        </xdr:from>
        <xdr:to>
          <xdr:col>6</xdr:col>
          <xdr:colOff>304800</xdr:colOff>
          <xdr:row>21</xdr:row>
          <xdr:rowOff>352425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133350</xdr:rowOff>
        </xdr:from>
        <xdr:to>
          <xdr:col>4</xdr:col>
          <xdr:colOff>304800</xdr:colOff>
          <xdr:row>27</xdr:row>
          <xdr:rowOff>400050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133350</xdr:rowOff>
        </xdr:from>
        <xdr:to>
          <xdr:col>5</xdr:col>
          <xdr:colOff>304800</xdr:colOff>
          <xdr:row>27</xdr:row>
          <xdr:rowOff>400050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133350</xdr:rowOff>
        </xdr:from>
        <xdr:to>
          <xdr:col>7</xdr:col>
          <xdr:colOff>0</xdr:colOff>
          <xdr:row>27</xdr:row>
          <xdr:rowOff>400050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42</xdr:row>
          <xdr:rowOff>104775</xdr:rowOff>
        </xdr:from>
        <xdr:to>
          <xdr:col>4</xdr:col>
          <xdr:colOff>295275</xdr:colOff>
          <xdr:row>42</xdr:row>
          <xdr:rowOff>371475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42</xdr:row>
          <xdr:rowOff>104775</xdr:rowOff>
        </xdr:from>
        <xdr:to>
          <xdr:col>5</xdr:col>
          <xdr:colOff>295275</xdr:colOff>
          <xdr:row>42</xdr:row>
          <xdr:rowOff>371475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42</xdr:row>
          <xdr:rowOff>104775</xdr:rowOff>
        </xdr:from>
        <xdr:to>
          <xdr:col>6</xdr:col>
          <xdr:colOff>304800</xdr:colOff>
          <xdr:row>42</xdr:row>
          <xdr:rowOff>371475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43</xdr:row>
          <xdr:rowOff>104775</xdr:rowOff>
        </xdr:from>
        <xdr:to>
          <xdr:col>4</xdr:col>
          <xdr:colOff>295275</xdr:colOff>
          <xdr:row>43</xdr:row>
          <xdr:rowOff>371475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43</xdr:row>
          <xdr:rowOff>104775</xdr:rowOff>
        </xdr:from>
        <xdr:to>
          <xdr:col>5</xdr:col>
          <xdr:colOff>295275</xdr:colOff>
          <xdr:row>43</xdr:row>
          <xdr:rowOff>371475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43</xdr:row>
          <xdr:rowOff>104775</xdr:rowOff>
        </xdr:from>
        <xdr:to>
          <xdr:col>6</xdr:col>
          <xdr:colOff>304800</xdr:colOff>
          <xdr:row>43</xdr:row>
          <xdr:rowOff>371475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104775</xdr:rowOff>
        </xdr:from>
        <xdr:to>
          <xdr:col>4</xdr:col>
          <xdr:colOff>295275</xdr:colOff>
          <xdr:row>44</xdr:row>
          <xdr:rowOff>371475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104775</xdr:rowOff>
        </xdr:from>
        <xdr:to>
          <xdr:col>5</xdr:col>
          <xdr:colOff>295275</xdr:colOff>
          <xdr:row>44</xdr:row>
          <xdr:rowOff>371475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44</xdr:row>
          <xdr:rowOff>104775</xdr:rowOff>
        </xdr:from>
        <xdr:to>
          <xdr:col>6</xdr:col>
          <xdr:colOff>304800</xdr:colOff>
          <xdr:row>44</xdr:row>
          <xdr:rowOff>371475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45</xdr:row>
          <xdr:rowOff>104775</xdr:rowOff>
        </xdr:from>
        <xdr:to>
          <xdr:col>4</xdr:col>
          <xdr:colOff>295275</xdr:colOff>
          <xdr:row>45</xdr:row>
          <xdr:rowOff>371475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45</xdr:row>
          <xdr:rowOff>104775</xdr:rowOff>
        </xdr:from>
        <xdr:to>
          <xdr:col>5</xdr:col>
          <xdr:colOff>295275</xdr:colOff>
          <xdr:row>45</xdr:row>
          <xdr:rowOff>371475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45</xdr:row>
          <xdr:rowOff>104775</xdr:rowOff>
        </xdr:from>
        <xdr:to>
          <xdr:col>6</xdr:col>
          <xdr:colOff>304800</xdr:colOff>
          <xdr:row>45</xdr:row>
          <xdr:rowOff>371475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48</xdr:row>
          <xdr:rowOff>95250</xdr:rowOff>
        </xdr:from>
        <xdr:to>
          <xdr:col>4</xdr:col>
          <xdr:colOff>304800</xdr:colOff>
          <xdr:row>48</xdr:row>
          <xdr:rowOff>352425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48</xdr:row>
          <xdr:rowOff>95250</xdr:rowOff>
        </xdr:from>
        <xdr:to>
          <xdr:col>5</xdr:col>
          <xdr:colOff>304800</xdr:colOff>
          <xdr:row>48</xdr:row>
          <xdr:rowOff>352425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48</xdr:row>
          <xdr:rowOff>95250</xdr:rowOff>
        </xdr:from>
        <xdr:to>
          <xdr:col>7</xdr:col>
          <xdr:colOff>0</xdr:colOff>
          <xdr:row>48</xdr:row>
          <xdr:rowOff>352425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141</xdr:row>
          <xdr:rowOff>228600</xdr:rowOff>
        </xdr:from>
        <xdr:to>
          <xdr:col>4</xdr:col>
          <xdr:colOff>285750</xdr:colOff>
          <xdr:row>141</xdr:row>
          <xdr:rowOff>495300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141</xdr:row>
          <xdr:rowOff>228600</xdr:rowOff>
        </xdr:from>
        <xdr:to>
          <xdr:col>5</xdr:col>
          <xdr:colOff>285750</xdr:colOff>
          <xdr:row>141</xdr:row>
          <xdr:rowOff>495300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141</xdr:row>
          <xdr:rowOff>228600</xdr:rowOff>
        </xdr:from>
        <xdr:to>
          <xdr:col>6</xdr:col>
          <xdr:colOff>295275</xdr:colOff>
          <xdr:row>141</xdr:row>
          <xdr:rowOff>495300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144</xdr:row>
          <xdr:rowOff>95250</xdr:rowOff>
        </xdr:from>
        <xdr:to>
          <xdr:col>4</xdr:col>
          <xdr:colOff>285750</xdr:colOff>
          <xdr:row>144</xdr:row>
          <xdr:rowOff>361950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144</xdr:row>
          <xdr:rowOff>95250</xdr:rowOff>
        </xdr:from>
        <xdr:to>
          <xdr:col>5</xdr:col>
          <xdr:colOff>285750</xdr:colOff>
          <xdr:row>144</xdr:row>
          <xdr:rowOff>361950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144</xdr:row>
          <xdr:rowOff>95250</xdr:rowOff>
        </xdr:from>
        <xdr:to>
          <xdr:col>6</xdr:col>
          <xdr:colOff>304800</xdr:colOff>
          <xdr:row>144</xdr:row>
          <xdr:rowOff>361950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95250</xdr:rowOff>
        </xdr:from>
        <xdr:to>
          <xdr:col>4</xdr:col>
          <xdr:colOff>304800</xdr:colOff>
          <xdr:row>134</xdr:row>
          <xdr:rowOff>361950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134</xdr:row>
          <xdr:rowOff>95250</xdr:rowOff>
        </xdr:from>
        <xdr:to>
          <xdr:col>5</xdr:col>
          <xdr:colOff>304800</xdr:colOff>
          <xdr:row>134</xdr:row>
          <xdr:rowOff>361950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134</xdr:row>
          <xdr:rowOff>95250</xdr:rowOff>
        </xdr:from>
        <xdr:to>
          <xdr:col>7</xdr:col>
          <xdr:colOff>0</xdr:colOff>
          <xdr:row>134</xdr:row>
          <xdr:rowOff>361950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123825</xdr:rowOff>
        </xdr:from>
        <xdr:to>
          <xdr:col>4</xdr:col>
          <xdr:colOff>304800</xdr:colOff>
          <xdr:row>123</xdr:row>
          <xdr:rowOff>390525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123</xdr:row>
          <xdr:rowOff>123825</xdr:rowOff>
        </xdr:from>
        <xdr:to>
          <xdr:col>5</xdr:col>
          <xdr:colOff>304800</xdr:colOff>
          <xdr:row>123</xdr:row>
          <xdr:rowOff>390525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123</xdr:row>
          <xdr:rowOff>123825</xdr:rowOff>
        </xdr:from>
        <xdr:to>
          <xdr:col>7</xdr:col>
          <xdr:colOff>0</xdr:colOff>
          <xdr:row>123</xdr:row>
          <xdr:rowOff>390525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66675</xdr:rowOff>
        </xdr:from>
        <xdr:to>
          <xdr:col>4</xdr:col>
          <xdr:colOff>304800</xdr:colOff>
          <xdr:row>101</xdr:row>
          <xdr:rowOff>333375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101</xdr:row>
          <xdr:rowOff>66675</xdr:rowOff>
        </xdr:from>
        <xdr:to>
          <xdr:col>5</xdr:col>
          <xdr:colOff>304800</xdr:colOff>
          <xdr:row>101</xdr:row>
          <xdr:rowOff>333375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101</xdr:row>
          <xdr:rowOff>66675</xdr:rowOff>
        </xdr:from>
        <xdr:to>
          <xdr:col>7</xdr:col>
          <xdr:colOff>0</xdr:colOff>
          <xdr:row>101</xdr:row>
          <xdr:rowOff>333375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102</xdr:row>
          <xdr:rowOff>66675</xdr:rowOff>
        </xdr:from>
        <xdr:to>
          <xdr:col>4</xdr:col>
          <xdr:colOff>304800</xdr:colOff>
          <xdr:row>102</xdr:row>
          <xdr:rowOff>333375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102</xdr:row>
          <xdr:rowOff>66675</xdr:rowOff>
        </xdr:from>
        <xdr:to>
          <xdr:col>5</xdr:col>
          <xdr:colOff>304800</xdr:colOff>
          <xdr:row>102</xdr:row>
          <xdr:rowOff>333375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102</xdr:row>
          <xdr:rowOff>66675</xdr:rowOff>
        </xdr:from>
        <xdr:to>
          <xdr:col>7</xdr:col>
          <xdr:colOff>0</xdr:colOff>
          <xdr:row>102</xdr:row>
          <xdr:rowOff>333375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103</xdr:row>
          <xdr:rowOff>66675</xdr:rowOff>
        </xdr:from>
        <xdr:to>
          <xdr:col>4</xdr:col>
          <xdr:colOff>304800</xdr:colOff>
          <xdr:row>103</xdr:row>
          <xdr:rowOff>333375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103</xdr:row>
          <xdr:rowOff>66675</xdr:rowOff>
        </xdr:from>
        <xdr:to>
          <xdr:col>5</xdr:col>
          <xdr:colOff>304800</xdr:colOff>
          <xdr:row>103</xdr:row>
          <xdr:rowOff>333375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103</xdr:row>
          <xdr:rowOff>66675</xdr:rowOff>
        </xdr:from>
        <xdr:to>
          <xdr:col>7</xdr:col>
          <xdr:colOff>0</xdr:colOff>
          <xdr:row>103</xdr:row>
          <xdr:rowOff>333375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104</xdr:row>
          <xdr:rowOff>66675</xdr:rowOff>
        </xdr:from>
        <xdr:to>
          <xdr:col>4</xdr:col>
          <xdr:colOff>304800</xdr:colOff>
          <xdr:row>104</xdr:row>
          <xdr:rowOff>333375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104</xdr:row>
          <xdr:rowOff>66675</xdr:rowOff>
        </xdr:from>
        <xdr:to>
          <xdr:col>5</xdr:col>
          <xdr:colOff>304800</xdr:colOff>
          <xdr:row>104</xdr:row>
          <xdr:rowOff>333375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104</xdr:row>
          <xdr:rowOff>66675</xdr:rowOff>
        </xdr:from>
        <xdr:to>
          <xdr:col>7</xdr:col>
          <xdr:colOff>0</xdr:colOff>
          <xdr:row>104</xdr:row>
          <xdr:rowOff>333375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105</xdr:row>
          <xdr:rowOff>66675</xdr:rowOff>
        </xdr:from>
        <xdr:to>
          <xdr:col>4</xdr:col>
          <xdr:colOff>304800</xdr:colOff>
          <xdr:row>105</xdr:row>
          <xdr:rowOff>333375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105</xdr:row>
          <xdr:rowOff>66675</xdr:rowOff>
        </xdr:from>
        <xdr:to>
          <xdr:col>5</xdr:col>
          <xdr:colOff>304800</xdr:colOff>
          <xdr:row>105</xdr:row>
          <xdr:rowOff>333375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105</xdr:row>
          <xdr:rowOff>66675</xdr:rowOff>
        </xdr:from>
        <xdr:to>
          <xdr:col>7</xdr:col>
          <xdr:colOff>0</xdr:colOff>
          <xdr:row>105</xdr:row>
          <xdr:rowOff>333375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106</xdr:row>
          <xdr:rowOff>66675</xdr:rowOff>
        </xdr:from>
        <xdr:to>
          <xdr:col>4</xdr:col>
          <xdr:colOff>304800</xdr:colOff>
          <xdr:row>106</xdr:row>
          <xdr:rowOff>333375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106</xdr:row>
          <xdr:rowOff>66675</xdr:rowOff>
        </xdr:from>
        <xdr:to>
          <xdr:col>5</xdr:col>
          <xdr:colOff>304800</xdr:colOff>
          <xdr:row>106</xdr:row>
          <xdr:rowOff>333375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106</xdr:row>
          <xdr:rowOff>66675</xdr:rowOff>
        </xdr:from>
        <xdr:to>
          <xdr:col>7</xdr:col>
          <xdr:colOff>0</xdr:colOff>
          <xdr:row>106</xdr:row>
          <xdr:rowOff>333375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107</xdr:row>
          <xdr:rowOff>66675</xdr:rowOff>
        </xdr:from>
        <xdr:to>
          <xdr:col>4</xdr:col>
          <xdr:colOff>304800</xdr:colOff>
          <xdr:row>107</xdr:row>
          <xdr:rowOff>333375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107</xdr:row>
          <xdr:rowOff>66675</xdr:rowOff>
        </xdr:from>
        <xdr:to>
          <xdr:col>5</xdr:col>
          <xdr:colOff>304800</xdr:colOff>
          <xdr:row>107</xdr:row>
          <xdr:rowOff>333375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107</xdr:row>
          <xdr:rowOff>66675</xdr:rowOff>
        </xdr:from>
        <xdr:to>
          <xdr:col>7</xdr:col>
          <xdr:colOff>0</xdr:colOff>
          <xdr:row>107</xdr:row>
          <xdr:rowOff>333375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108</xdr:row>
          <xdr:rowOff>66675</xdr:rowOff>
        </xdr:from>
        <xdr:to>
          <xdr:col>4</xdr:col>
          <xdr:colOff>304800</xdr:colOff>
          <xdr:row>108</xdr:row>
          <xdr:rowOff>333375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108</xdr:row>
          <xdr:rowOff>66675</xdr:rowOff>
        </xdr:from>
        <xdr:to>
          <xdr:col>5</xdr:col>
          <xdr:colOff>304800</xdr:colOff>
          <xdr:row>108</xdr:row>
          <xdr:rowOff>333375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108</xdr:row>
          <xdr:rowOff>66675</xdr:rowOff>
        </xdr:from>
        <xdr:to>
          <xdr:col>7</xdr:col>
          <xdr:colOff>0</xdr:colOff>
          <xdr:row>108</xdr:row>
          <xdr:rowOff>333375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109</xdr:row>
          <xdr:rowOff>66675</xdr:rowOff>
        </xdr:from>
        <xdr:to>
          <xdr:col>4</xdr:col>
          <xdr:colOff>304800</xdr:colOff>
          <xdr:row>109</xdr:row>
          <xdr:rowOff>333375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109</xdr:row>
          <xdr:rowOff>66675</xdr:rowOff>
        </xdr:from>
        <xdr:to>
          <xdr:col>5</xdr:col>
          <xdr:colOff>304800</xdr:colOff>
          <xdr:row>109</xdr:row>
          <xdr:rowOff>333375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109</xdr:row>
          <xdr:rowOff>66675</xdr:rowOff>
        </xdr:from>
        <xdr:to>
          <xdr:col>7</xdr:col>
          <xdr:colOff>0</xdr:colOff>
          <xdr:row>109</xdr:row>
          <xdr:rowOff>333375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104775</xdr:rowOff>
        </xdr:from>
        <xdr:to>
          <xdr:col>4</xdr:col>
          <xdr:colOff>257175</xdr:colOff>
          <xdr:row>15</xdr:row>
          <xdr:rowOff>352425</xdr:rowOff>
        </xdr:to>
        <xdr:sp macro="" textlink="">
          <xdr:nvSpPr>
            <xdr:cNvPr id="1187" name="Check Box 163" descr="&#10;"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95250</xdr:rowOff>
        </xdr:from>
        <xdr:to>
          <xdr:col>5</xdr:col>
          <xdr:colOff>304800</xdr:colOff>
          <xdr:row>15</xdr:row>
          <xdr:rowOff>361950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95250</xdr:rowOff>
        </xdr:from>
        <xdr:to>
          <xdr:col>6</xdr:col>
          <xdr:colOff>295275</xdr:colOff>
          <xdr:row>15</xdr:row>
          <xdr:rowOff>361950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76200</xdr:rowOff>
        </xdr:from>
        <xdr:to>
          <xdr:col>6</xdr:col>
          <xdr:colOff>304800</xdr:colOff>
          <xdr:row>22</xdr:row>
          <xdr:rowOff>342900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76200</xdr:rowOff>
        </xdr:from>
        <xdr:to>
          <xdr:col>4</xdr:col>
          <xdr:colOff>295275</xdr:colOff>
          <xdr:row>22</xdr:row>
          <xdr:rowOff>342900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76200</xdr:rowOff>
        </xdr:from>
        <xdr:to>
          <xdr:col>5</xdr:col>
          <xdr:colOff>295275</xdr:colOff>
          <xdr:row>22</xdr:row>
          <xdr:rowOff>342900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76200</xdr:rowOff>
        </xdr:from>
        <xdr:to>
          <xdr:col>4</xdr:col>
          <xdr:colOff>295275</xdr:colOff>
          <xdr:row>23</xdr:row>
          <xdr:rowOff>342900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76200</xdr:rowOff>
        </xdr:from>
        <xdr:to>
          <xdr:col>5</xdr:col>
          <xdr:colOff>295275</xdr:colOff>
          <xdr:row>23</xdr:row>
          <xdr:rowOff>342900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76200</xdr:rowOff>
        </xdr:from>
        <xdr:to>
          <xdr:col>4</xdr:col>
          <xdr:colOff>295275</xdr:colOff>
          <xdr:row>24</xdr:row>
          <xdr:rowOff>342900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76200</xdr:rowOff>
        </xdr:from>
        <xdr:to>
          <xdr:col>6</xdr:col>
          <xdr:colOff>304800</xdr:colOff>
          <xdr:row>23</xdr:row>
          <xdr:rowOff>342900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76200</xdr:rowOff>
        </xdr:from>
        <xdr:to>
          <xdr:col>5</xdr:col>
          <xdr:colOff>295275</xdr:colOff>
          <xdr:row>24</xdr:row>
          <xdr:rowOff>342900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76200</xdr:rowOff>
        </xdr:from>
        <xdr:to>
          <xdr:col>6</xdr:col>
          <xdr:colOff>304800</xdr:colOff>
          <xdr:row>24</xdr:row>
          <xdr:rowOff>342900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133350</xdr:rowOff>
        </xdr:from>
        <xdr:to>
          <xdr:col>4</xdr:col>
          <xdr:colOff>304800</xdr:colOff>
          <xdr:row>28</xdr:row>
          <xdr:rowOff>400050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133350</xdr:rowOff>
        </xdr:from>
        <xdr:to>
          <xdr:col>5</xdr:col>
          <xdr:colOff>304800</xdr:colOff>
          <xdr:row>28</xdr:row>
          <xdr:rowOff>400050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133350</xdr:rowOff>
        </xdr:from>
        <xdr:to>
          <xdr:col>7</xdr:col>
          <xdr:colOff>0</xdr:colOff>
          <xdr:row>28</xdr:row>
          <xdr:rowOff>400050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76200</xdr:rowOff>
        </xdr:from>
        <xdr:to>
          <xdr:col>4</xdr:col>
          <xdr:colOff>304800</xdr:colOff>
          <xdr:row>29</xdr:row>
          <xdr:rowOff>342900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76200</xdr:rowOff>
        </xdr:from>
        <xdr:to>
          <xdr:col>5</xdr:col>
          <xdr:colOff>304800</xdr:colOff>
          <xdr:row>29</xdr:row>
          <xdr:rowOff>342900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xdr:row>
          <xdr:rowOff>76200</xdr:rowOff>
        </xdr:from>
        <xdr:to>
          <xdr:col>7</xdr:col>
          <xdr:colOff>0</xdr:colOff>
          <xdr:row>29</xdr:row>
          <xdr:rowOff>342900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152400</xdr:rowOff>
        </xdr:from>
        <xdr:to>
          <xdr:col>4</xdr:col>
          <xdr:colOff>295275</xdr:colOff>
          <xdr:row>32</xdr:row>
          <xdr:rowOff>419100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152400</xdr:rowOff>
        </xdr:from>
        <xdr:to>
          <xdr:col>5</xdr:col>
          <xdr:colOff>295275</xdr:colOff>
          <xdr:row>32</xdr:row>
          <xdr:rowOff>419100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152400</xdr:rowOff>
        </xdr:from>
        <xdr:to>
          <xdr:col>6</xdr:col>
          <xdr:colOff>304800</xdr:colOff>
          <xdr:row>32</xdr:row>
          <xdr:rowOff>419100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95250</xdr:rowOff>
        </xdr:from>
        <xdr:to>
          <xdr:col>4</xdr:col>
          <xdr:colOff>295275</xdr:colOff>
          <xdr:row>35</xdr:row>
          <xdr:rowOff>361950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95250</xdr:rowOff>
        </xdr:from>
        <xdr:to>
          <xdr:col>5</xdr:col>
          <xdr:colOff>295275</xdr:colOff>
          <xdr:row>35</xdr:row>
          <xdr:rowOff>361950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35</xdr:row>
          <xdr:rowOff>95250</xdr:rowOff>
        </xdr:from>
        <xdr:to>
          <xdr:col>6</xdr:col>
          <xdr:colOff>304800</xdr:colOff>
          <xdr:row>35</xdr:row>
          <xdr:rowOff>361950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46</xdr:row>
          <xdr:rowOff>104775</xdr:rowOff>
        </xdr:from>
        <xdr:to>
          <xdr:col>4</xdr:col>
          <xdr:colOff>295275</xdr:colOff>
          <xdr:row>46</xdr:row>
          <xdr:rowOff>371475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46</xdr:row>
          <xdr:rowOff>104775</xdr:rowOff>
        </xdr:from>
        <xdr:to>
          <xdr:col>5</xdr:col>
          <xdr:colOff>295275</xdr:colOff>
          <xdr:row>46</xdr:row>
          <xdr:rowOff>371475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46</xdr:row>
          <xdr:rowOff>104775</xdr:rowOff>
        </xdr:from>
        <xdr:to>
          <xdr:col>6</xdr:col>
          <xdr:colOff>304800</xdr:colOff>
          <xdr:row>46</xdr:row>
          <xdr:rowOff>371475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104775</xdr:rowOff>
        </xdr:from>
        <xdr:to>
          <xdr:col>4</xdr:col>
          <xdr:colOff>295275</xdr:colOff>
          <xdr:row>47</xdr:row>
          <xdr:rowOff>371475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104775</xdr:rowOff>
        </xdr:from>
        <xdr:to>
          <xdr:col>5</xdr:col>
          <xdr:colOff>295275</xdr:colOff>
          <xdr:row>47</xdr:row>
          <xdr:rowOff>371475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47</xdr:row>
          <xdr:rowOff>104775</xdr:rowOff>
        </xdr:from>
        <xdr:to>
          <xdr:col>6</xdr:col>
          <xdr:colOff>304800</xdr:colOff>
          <xdr:row>47</xdr:row>
          <xdr:rowOff>371475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104775</xdr:rowOff>
        </xdr:from>
        <xdr:to>
          <xdr:col>4</xdr:col>
          <xdr:colOff>295275</xdr:colOff>
          <xdr:row>51</xdr:row>
          <xdr:rowOff>371475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51</xdr:row>
          <xdr:rowOff>104775</xdr:rowOff>
        </xdr:from>
        <xdr:to>
          <xdr:col>5</xdr:col>
          <xdr:colOff>295275</xdr:colOff>
          <xdr:row>51</xdr:row>
          <xdr:rowOff>371475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51</xdr:row>
          <xdr:rowOff>104775</xdr:rowOff>
        </xdr:from>
        <xdr:to>
          <xdr:col>6</xdr:col>
          <xdr:colOff>304800</xdr:colOff>
          <xdr:row>51</xdr:row>
          <xdr:rowOff>371475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104775</xdr:rowOff>
        </xdr:from>
        <xdr:to>
          <xdr:col>4</xdr:col>
          <xdr:colOff>295275</xdr:colOff>
          <xdr:row>52</xdr:row>
          <xdr:rowOff>371475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52</xdr:row>
          <xdr:rowOff>104775</xdr:rowOff>
        </xdr:from>
        <xdr:to>
          <xdr:col>5</xdr:col>
          <xdr:colOff>295275</xdr:colOff>
          <xdr:row>52</xdr:row>
          <xdr:rowOff>371475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52</xdr:row>
          <xdr:rowOff>104775</xdr:rowOff>
        </xdr:from>
        <xdr:to>
          <xdr:col>6</xdr:col>
          <xdr:colOff>304800</xdr:colOff>
          <xdr:row>52</xdr:row>
          <xdr:rowOff>371475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104775</xdr:rowOff>
        </xdr:from>
        <xdr:to>
          <xdr:col>4</xdr:col>
          <xdr:colOff>295275</xdr:colOff>
          <xdr:row>53</xdr:row>
          <xdr:rowOff>371475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53</xdr:row>
          <xdr:rowOff>104775</xdr:rowOff>
        </xdr:from>
        <xdr:to>
          <xdr:col>5</xdr:col>
          <xdr:colOff>295275</xdr:colOff>
          <xdr:row>53</xdr:row>
          <xdr:rowOff>371475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53</xdr:row>
          <xdr:rowOff>104775</xdr:rowOff>
        </xdr:from>
        <xdr:to>
          <xdr:col>6</xdr:col>
          <xdr:colOff>304800</xdr:colOff>
          <xdr:row>53</xdr:row>
          <xdr:rowOff>371475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104775</xdr:rowOff>
        </xdr:from>
        <xdr:to>
          <xdr:col>4</xdr:col>
          <xdr:colOff>295275</xdr:colOff>
          <xdr:row>54</xdr:row>
          <xdr:rowOff>371475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54</xdr:row>
          <xdr:rowOff>104775</xdr:rowOff>
        </xdr:from>
        <xdr:to>
          <xdr:col>5</xdr:col>
          <xdr:colOff>295275</xdr:colOff>
          <xdr:row>54</xdr:row>
          <xdr:rowOff>371475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104775</xdr:rowOff>
        </xdr:from>
        <xdr:to>
          <xdr:col>6</xdr:col>
          <xdr:colOff>304800</xdr:colOff>
          <xdr:row>54</xdr:row>
          <xdr:rowOff>371475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95250</xdr:rowOff>
        </xdr:from>
        <xdr:to>
          <xdr:col>4</xdr:col>
          <xdr:colOff>304800</xdr:colOff>
          <xdr:row>57</xdr:row>
          <xdr:rowOff>352425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57</xdr:row>
          <xdr:rowOff>95250</xdr:rowOff>
        </xdr:from>
        <xdr:to>
          <xdr:col>5</xdr:col>
          <xdr:colOff>304800</xdr:colOff>
          <xdr:row>57</xdr:row>
          <xdr:rowOff>352425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57</xdr:row>
          <xdr:rowOff>95250</xdr:rowOff>
        </xdr:from>
        <xdr:to>
          <xdr:col>7</xdr:col>
          <xdr:colOff>0</xdr:colOff>
          <xdr:row>57</xdr:row>
          <xdr:rowOff>352425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104775</xdr:rowOff>
        </xdr:from>
        <xdr:to>
          <xdr:col>4</xdr:col>
          <xdr:colOff>295275</xdr:colOff>
          <xdr:row>55</xdr:row>
          <xdr:rowOff>371475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55</xdr:row>
          <xdr:rowOff>104775</xdr:rowOff>
        </xdr:from>
        <xdr:to>
          <xdr:col>5</xdr:col>
          <xdr:colOff>295275</xdr:colOff>
          <xdr:row>55</xdr:row>
          <xdr:rowOff>371475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55</xdr:row>
          <xdr:rowOff>104775</xdr:rowOff>
        </xdr:from>
        <xdr:to>
          <xdr:col>6</xdr:col>
          <xdr:colOff>304800</xdr:colOff>
          <xdr:row>55</xdr:row>
          <xdr:rowOff>371475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56</xdr:row>
          <xdr:rowOff>104775</xdr:rowOff>
        </xdr:from>
        <xdr:to>
          <xdr:col>4</xdr:col>
          <xdr:colOff>295275</xdr:colOff>
          <xdr:row>56</xdr:row>
          <xdr:rowOff>371475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56</xdr:row>
          <xdr:rowOff>104775</xdr:rowOff>
        </xdr:from>
        <xdr:to>
          <xdr:col>5</xdr:col>
          <xdr:colOff>295275</xdr:colOff>
          <xdr:row>56</xdr:row>
          <xdr:rowOff>371475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56</xdr:row>
          <xdr:rowOff>104775</xdr:rowOff>
        </xdr:from>
        <xdr:to>
          <xdr:col>6</xdr:col>
          <xdr:colOff>304800</xdr:colOff>
          <xdr:row>56</xdr:row>
          <xdr:rowOff>371475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58</xdr:row>
          <xdr:rowOff>95250</xdr:rowOff>
        </xdr:from>
        <xdr:to>
          <xdr:col>4</xdr:col>
          <xdr:colOff>304800</xdr:colOff>
          <xdr:row>58</xdr:row>
          <xdr:rowOff>352425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58</xdr:row>
          <xdr:rowOff>95250</xdr:rowOff>
        </xdr:from>
        <xdr:to>
          <xdr:col>5</xdr:col>
          <xdr:colOff>304800</xdr:colOff>
          <xdr:row>58</xdr:row>
          <xdr:rowOff>352425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95250</xdr:rowOff>
        </xdr:from>
        <xdr:to>
          <xdr:col>7</xdr:col>
          <xdr:colOff>0</xdr:colOff>
          <xdr:row>58</xdr:row>
          <xdr:rowOff>352425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133</xdr:row>
          <xdr:rowOff>95250</xdr:rowOff>
        </xdr:from>
        <xdr:to>
          <xdr:col>4</xdr:col>
          <xdr:colOff>304800</xdr:colOff>
          <xdr:row>133</xdr:row>
          <xdr:rowOff>361950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133</xdr:row>
          <xdr:rowOff>95250</xdr:rowOff>
        </xdr:from>
        <xdr:to>
          <xdr:col>5</xdr:col>
          <xdr:colOff>304800</xdr:colOff>
          <xdr:row>133</xdr:row>
          <xdr:rowOff>361950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133</xdr:row>
          <xdr:rowOff>95250</xdr:rowOff>
        </xdr:from>
        <xdr:to>
          <xdr:col>7</xdr:col>
          <xdr:colOff>0</xdr:colOff>
          <xdr:row>133</xdr:row>
          <xdr:rowOff>361950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130</xdr:row>
          <xdr:rowOff>95250</xdr:rowOff>
        </xdr:from>
        <xdr:to>
          <xdr:col>4</xdr:col>
          <xdr:colOff>304800</xdr:colOff>
          <xdr:row>130</xdr:row>
          <xdr:rowOff>361950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130</xdr:row>
          <xdr:rowOff>95250</xdr:rowOff>
        </xdr:from>
        <xdr:to>
          <xdr:col>5</xdr:col>
          <xdr:colOff>304800</xdr:colOff>
          <xdr:row>130</xdr:row>
          <xdr:rowOff>361950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130</xdr:row>
          <xdr:rowOff>95250</xdr:rowOff>
        </xdr:from>
        <xdr:to>
          <xdr:col>7</xdr:col>
          <xdr:colOff>0</xdr:colOff>
          <xdr:row>130</xdr:row>
          <xdr:rowOff>361950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142</xdr:row>
          <xdr:rowOff>76200</xdr:rowOff>
        </xdr:from>
        <xdr:to>
          <xdr:col>4</xdr:col>
          <xdr:colOff>295275</xdr:colOff>
          <xdr:row>142</xdr:row>
          <xdr:rowOff>342900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142</xdr:row>
          <xdr:rowOff>76200</xdr:rowOff>
        </xdr:from>
        <xdr:to>
          <xdr:col>5</xdr:col>
          <xdr:colOff>295275</xdr:colOff>
          <xdr:row>142</xdr:row>
          <xdr:rowOff>342900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142</xdr:row>
          <xdr:rowOff>76200</xdr:rowOff>
        </xdr:from>
        <xdr:to>
          <xdr:col>6</xdr:col>
          <xdr:colOff>304800</xdr:colOff>
          <xdr:row>142</xdr:row>
          <xdr:rowOff>342900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143</xdr:row>
          <xdr:rowOff>123825</xdr:rowOff>
        </xdr:from>
        <xdr:to>
          <xdr:col>4</xdr:col>
          <xdr:colOff>285750</xdr:colOff>
          <xdr:row>143</xdr:row>
          <xdr:rowOff>390525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143</xdr:row>
          <xdr:rowOff>123825</xdr:rowOff>
        </xdr:from>
        <xdr:to>
          <xdr:col>5</xdr:col>
          <xdr:colOff>285750</xdr:colOff>
          <xdr:row>143</xdr:row>
          <xdr:rowOff>390525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143</xdr:row>
          <xdr:rowOff>123825</xdr:rowOff>
        </xdr:from>
        <xdr:to>
          <xdr:col>6</xdr:col>
          <xdr:colOff>295275</xdr:colOff>
          <xdr:row>143</xdr:row>
          <xdr:rowOff>390525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145</xdr:row>
          <xdr:rowOff>123825</xdr:rowOff>
        </xdr:from>
        <xdr:to>
          <xdr:col>4</xdr:col>
          <xdr:colOff>285750</xdr:colOff>
          <xdr:row>145</xdr:row>
          <xdr:rowOff>390525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145</xdr:row>
          <xdr:rowOff>123825</xdr:rowOff>
        </xdr:from>
        <xdr:to>
          <xdr:col>5</xdr:col>
          <xdr:colOff>285750</xdr:colOff>
          <xdr:row>145</xdr:row>
          <xdr:rowOff>390525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145</xdr:row>
          <xdr:rowOff>123825</xdr:rowOff>
        </xdr:from>
        <xdr:to>
          <xdr:col>6</xdr:col>
          <xdr:colOff>295275</xdr:colOff>
          <xdr:row>145</xdr:row>
          <xdr:rowOff>390525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146</xdr:row>
          <xdr:rowOff>123825</xdr:rowOff>
        </xdr:from>
        <xdr:to>
          <xdr:col>4</xdr:col>
          <xdr:colOff>285750</xdr:colOff>
          <xdr:row>146</xdr:row>
          <xdr:rowOff>390525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146</xdr:row>
          <xdr:rowOff>123825</xdr:rowOff>
        </xdr:from>
        <xdr:to>
          <xdr:col>5</xdr:col>
          <xdr:colOff>285750</xdr:colOff>
          <xdr:row>146</xdr:row>
          <xdr:rowOff>390525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146</xdr:row>
          <xdr:rowOff>123825</xdr:rowOff>
        </xdr:from>
        <xdr:to>
          <xdr:col>6</xdr:col>
          <xdr:colOff>295275</xdr:colOff>
          <xdr:row>146</xdr:row>
          <xdr:rowOff>390525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123825</xdr:rowOff>
        </xdr:from>
        <xdr:to>
          <xdr:col>4</xdr:col>
          <xdr:colOff>285750</xdr:colOff>
          <xdr:row>147</xdr:row>
          <xdr:rowOff>390525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147</xdr:row>
          <xdr:rowOff>123825</xdr:rowOff>
        </xdr:from>
        <xdr:to>
          <xdr:col>5</xdr:col>
          <xdr:colOff>285750</xdr:colOff>
          <xdr:row>147</xdr:row>
          <xdr:rowOff>390525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147</xdr:row>
          <xdr:rowOff>123825</xdr:rowOff>
        </xdr:from>
        <xdr:to>
          <xdr:col>6</xdr:col>
          <xdr:colOff>295275</xdr:colOff>
          <xdr:row>147</xdr:row>
          <xdr:rowOff>390525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150</xdr:row>
          <xdr:rowOff>123825</xdr:rowOff>
        </xdr:from>
        <xdr:to>
          <xdr:col>4</xdr:col>
          <xdr:colOff>285750</xdr:colOff>
          <xdr:row>150</xdr:row>
          <xdr:rowOff>390525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150</xdr:row>
          <xdr:rowOff>123825</xdr:rowOff>
        </xdr:from>
        <xdr:to>
          <xdr:col>5</xdr:col>
          <xdr:colOff>285750</xdr:colOff>
          <xdr:row>150</xdr:row>
          <xdr:rowOff>390525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150</xdr:row>
          <xdr:rowOff>123825</xdr:rowOff>
        </xdr:from>
        <xdr:to>
          <xdr:col>6</xdr:col>
          <xdr:colOff>295275</xdr:colOff>
          <xdr:row>150</xdr:row>
          <xdr:rowOff>390525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151</xdr:row>
          <xdr:rowOff>123825</xdr:rowOff>
        </xdr:from>
        <xdr:to>
          <xdr:col>4</xdr:col>
          <xdr:colOff>285750</xdr:colOff>
          <xdr:row>151</xdr:row>
          <xdr:rowOff>390525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151</xdr:row>
          <xdr:rowOff>123825</xdr:rowOff>
        </xdr:from>
        <xdr:to>
          <xdr:col>5</xdr:col>
          <xdr:colOff>285750</xdr:colOff>
          <xdr:row>151</xdr:row>
          <xdr:rowOff>390525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151</xdr:row>
          <xdr:rowOff>123825</xdr:rowOff>
        </xdr:from>
        <xdr:to>
          <xdr:col>6</xdr:col>
          <xdr:colOff>295275</xdr:colOff>
          <xdr:row>151</xdr:row>
          <xdr:rowOff>390525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154</xdr:row>
          <xdr:rowOff>85725</xdr:rowOff>
        </xdr:from>
        <xdr:to>
          <xdr:col>4</xdr:col>
          <xdr:colOff>285750</xdr:colOff>
          <xdr:row>154</xdr:row>
          <xdr:rowOff>352425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154</xdr:row>
          <xdr:rowOff>85725</xdr:rowOff>
        </xdr:from>
        <xdr:to>
          <xdr:col>5</xdr:col>
          <xdr:colOff>285750</xdr:colOff>
          <xdr:row>154</xdr:row>
          <xdr:rowOff>352425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154</xdr:row>
          <xdr:rowOff>85725</xdr:rowOff>
        </xdr:from>
        <xdr:to>
          <xdr:col>6</xdr:col>
          <xdr:colOff>295275</xdr:colOff>
          <xdr:row>154</xdr:row>
          <xdr:rowOff>352425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157</xdr:row>
          <xdr:rowOff>123825</xdr:rowOff>
        </xdr:from>
        <xdr:to>
          <xdr:col>4</xdr:col>
          <xdr:colOff>285750</xdr:colOff>
          <xdr:row>157</xdr:row>
          <xdr:rowOff>390525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157</xdr:row>
          <xdr:rowOff>123825</xdr:rowOff>
        </xdr:from>
        <xdr:to>
          <xdr:col>5</xdr:col>
          <xdr:colOff>285750</xdr:colOff>
          <xdr:row>157</xdr:row>
          <xdr:rowOff>390525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157</xdr:row>
          <xdr:rowOff>123825</xdr:rowOff>
        </xdr:from>
        <xdr:to>
          <xdr:col>6</xdr:col>
          <xdr:colOff>295275</xdr:colOff>
          <xdr:row>157</xdr:row>
          <xdr:rowOff>390525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158</xdr:row>
          <xdr:rowOff>123825</xdr:rowOff>
        </xdr:from>
        <xdr:to>
          <xdr:col>4</xdr:col>
          <xdr:colOff>285750</xdr:colOff>
          <xdr:row>158</xdr:row>
          <xdr:rowOff>390525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158</xdr:row>
          <xdr:rowOff>123825</xdr:rowOff>
        </xdr:from>
        <xdr:to>
          <xdr:col>5</xdr:col>
          <xdr:colOff>285750</xdr:colOff>
          <xdr:row>158</xdr:row>
          <xdr:rowOff>390525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158</xdr:row>
          <xdr:rowOff>123825</xdr:rowOff>
        </xdr:from>
        <xdr:to>
          <xdr:col>6</xdr:col>
          <xdr:colOff>295275</xdr:colOff>
          <xdr:row>158</xdr:row>
          <xdr:rowOff>390525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159</xdr:row>
          <xdr:rowOff>123825</xdr:rowOff>
        </xdr:from>
        <xdr:to>
          <xdr:col>4</xdr:col>
          <xdr:colOff>285750</xdr:colOff>
          <xdr:row>159</xdr:row>
          <xdr:rowOff>390525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159</xdr:row>
          <xdr:rowOff>123825</xdr:rowOff>
        </xdr:from>
        <xdr:to>
          <xdr:col>5</xdr:col>
          <xdr:colOff>285750</xdr:colOff>
          <xdr:row>159</xdr:row>
          <xdr:rowOff>390525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159</xdr:row>
          <xdr:rowOff>123825</xdr:rowOff>
        </xdr:from>
        <xdr:to>
          <xdr:col>6</xdr:col>
          <xdr:colOff>295275</xdr:colOff>
          <xdr:row>159</xdr:row>
          <xdr:rowOff>390525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160</xdr:row>
          <xdr:rowOff>123825</xdr:rowOff>
        </xdr:from>
        <xdr:to>
          <xdr:col>4</xdr:col>
          <xdr:colOff>285750</xdr:colOff>
          <xdr:row>160</xdr:row>
          <xdr:rowOff>390525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160</xdr:row>
          <xdr:rowOff>123825</xdr:rowOff>
        </xdr:from>
        <xdr:to>
          <xdr:col>5</xdr:col>
          <xdr:colOff>285750</xdr:colOff>
          <xdr:row>160</xdr:row>
          <xdr:rowOff>390525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123825</xdr:rowOff>
        </xdr:from>
        <xdr:to>
          <xdr:col>6</xdr:col>
          <xdr:colOff>295275</xdr:colOff>
          <xdr:row>160</xdr:row>
          <xdr:rowOff>390525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123825</xdr:rowOff>
        </xdr:from>
        <xdr:to>
          <xdr:col>4</xdr:col>
          <xdr:colOff>304800</xdr:colOff>
          <xdr:row>121</xdr:row>
          <xdr:rowOff>390525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121</xdr:row>
          <xdr:rowOff>123825</xdr:rowOff>
        </xdr:from>
        <xdr:to>
          <xdr:col>5</xdr:col>
          <xdr:colOff>304800</xdr:colOff>
          <xdr:row>121</xdr:row>
          <xdr:rowOff>390525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121</xdr:row>
          <xdr:rowOff>123825</xdr:rowOff>
        </xdr:from>
        <xdr:to>
          <xdr:col>7</xdr:col>
          <xdr:colOff>0</xdr:colOff>
          <xdr:row>121</xdr:row>
          <xdr:rowOff>390525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122</xdr:row>
          <xdr:rowOff>123825</xdr:rowOff>
        </xdr:from>
        <xdr:to>
          <xdr:col>4</xdr:col>
          <xdr:colOff>304800</xdr:colOff>
          <xdr:row>122</xdr:row>
          <xdr:rowOff>390525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122</xdr:row>
          <xdr:rowOff>123825</xdr:rowOff>
        </xdr:from>
        <xdr:to>
          <xdr:col>5</xdr:col>
          <xdr:colOff>304800</xdr:colOff>
          <xdr:row>122</xdr:row>
          <xdr:rowOff>390525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122</xdr:row>
          <xdr:rowOff>123825</xdr:rowOff>
        </xdr:from>
        <xdr:to>
          <xdr:col>7</xdr:col>
          <xdr:colOff>0</xdr:colOff>
          <xdr:row>122</xdr:row>
          <xdr:rowOff>390525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110</xdr:row>
          <xdr:rowOff>66675</xdr:rowOff>
        </xdr:from>
        <xdr:to>
          <xdr:col>4</xdr:col>
          <xdr:colOff>304800</xdr:colOff>
          <xdr:row>110</xdr:row>
          <xdr:rowOff>333375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110</xdr:row>
          <xdr:rowOff>66675</xdr:rowOff>
        </xdr:from>
        <xdr:to>
          <xdr:col>5</xdr:col>
          <xdr:colOff>304800</xdr:colOff>
          <xdr:row>110</xdr:row>
          <xdr:rowOff>333375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110</xdr:row>
          <xdr:rowOff>66675</xdr:rowOff>
        </xdr:from>
        <xdr:to>
          <xdr:col>7</xdr:col>
          <xdr:colOff>0</xdr:colOff>
          <xdr:row>110</xdr:row>
          <xdr:rowOff>333375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111</xdr:row>
          <xdr:rowOff>66675</xdr:rowOff>
        </xdr:from>
        <xdr:to>
          <xdr:col>4</xdr:col>
          <xdr:colOff>304800</xdr:colOff>
          <xdr:row>111</xdr:row>
          <xdr:rowOff>333375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111</xdr:row>
          <xdr:rowOff>66675</xdr:rowOff>
        </xdr:from>
        <xdr:to>
          <xdr:col>5</xdr:col>
          <xdr:colOff>304800</xdr:colOff>
          <xdr:row>111</xdr:row>
          <xdr:rowOff>333375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111</xdr:row>
          <xdr:rowOff>66675</xdr:rowOff>
        </xdr:from>
        <xdr:to>
          <xdr:col>7</xdr:col>
          <xdr:colOff>0</xdr:colOff>
          <xdr:row>111</xdr:row>
          <xdr:rowOff>333375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112</xdr:row>
          <xdr:rowOff>66675</xdr:rowOff>
        </xdr:from>
        <xdr:to>
          <xdr:col>4</xdr:col>
          <xdr:colOff>304800</xdr:colOff>
          <xdr:row>112</xdr:row>
          <xdr:rowOff>333375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112</xdr:row>
          <xdr:rowOff>66675</xdr:rowOff>
        </xdr:from>
        <xdr:to>
          <xdr:col>5</xdr:col>
          <xdr:colOff>304800</xdr:colOff>
          <xdr:row>112</xdr:row>
          <xdr:rowOff>333375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112</xdr:row>
          <xdr:rowOff>66675</xdr:rowOff>
        </xdr:from>
        <xdr:to>
          <xdr:col>7</xdr:col>
          <xdr:colOff>0</xdr:colOff>
          <xdr:row>112</xdr:row>
          <xdr:rowOff>333375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113</xdr:row>
          <xdr:rowOff>66675</xdr:rowOff>
        </xdr:from>
        <xdr:to>
          <xdr:col>4</xdr:col>
          <xdr:colOff>304800</xdr:colOff>
          <xdr:row>113</xdr:row>
          <xdr:rowOff>333375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113</xdr:row>
          <xdr:rowOff>66675</xdr:rowOff>
        </xdr:from>
        <xdr:to>
          <xdr:col>5</xdr:col>
          <xdr:colOff>304800</xdr:colOff>
          <xdr:row>113</xdr:row>
          <xdr:rowOff>333375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113</xdr:row>
          <xdr:rowOff>66675</xdr:rowOff>
        </xdr:from>
        <xdr:to>
          <xdr:col>7</xdr:col>
          <xdr:colOff>0</xdr:colOff>
          <xdr:row>113</xdr:row>
          <xdr:rowOff>333375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114</xdr:row>
          <xdr:rowOff>66675</xdr:rowOff>
        </xdr:from>
        <xdr:to>
          <xdr:col>4</xdr:col>
          <xdr:colOff>304800</xdr:colOff>
          <xdr:row>114</xdr:row>
          <xdr:rowOff>333375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114</xdr:row>
          <xdr:rowOff>66675</xdr:rowOff>
        </xdr:from>
        <xdr:to>
          <xdr:col>5</xdr:col>
          <xdr:colOff>304800</xdr:colOff>
          <xdr:row>114</xdr:row>
          <xdr:rowOff>333375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114</xdr:row>
          <xdr:rowOff>66675</xdr:rowOff>
        </xdr:from>
        <xdr:to>
          <xdr:col>7</xdr:col>
          <xdr:colOff>0</xdr:colOff>
          <xdr:row>114</xdr:row>
          <xdr:rowOff>333375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66675</xdr:rowOff>
        </xdr:from>
        <xdr:to>
          <xdr:col>4</xdr:col>
          <xdr:colOff>304800</xdr:colOff>
          <xdr:row>115</xdr:row>
          <xdr:rowOff>333375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115</xdr:row>
          <xdr:rowOff>66675</xdr:rowOff>
        </xdr:from>
        <xdr:to>
          <xdr:col>5</xdr:col>
          <xdr:colOff>304800</xdr:colOff>
          <xdr:row>115</xdr:row>
          <xdr:rowOff>333375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115</xdr:row>
          <xdr:rowOff>66675</xdr:rowOff>
        </xdr:from>
        <xdr:to>
          <xdr:col>7</xdr:col>
          <xdr:colOff>0</xdr:colOff>
          <xdr:row>115</xdr:row>
          <xdr:rowOff>333375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66675</xdr:rowOff>
        </xdr:from>
        <xdr:to>
          <xdr:col>4</xdr:col>
          <xdr:colOff>304800</xdr:colOff>
          <xdr:row>116</xdr:row>
          <xdr:rowOff>333375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116</xdr:row>
          <xdr:rowOff>66675</xdr:rowOff>
        </xdr:from>
        <xdr:to>
          <xdr:col>5</xdr:col>
          <xdr:colOff>304800</xdr:colOff>
          <xdr:row>116</xdr:row>
          <xdr:rowOff>333375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116</xdr:row>
          <xdr:rowOff>66675</xdr:rowOff>
        </xdr:from>
        <xdr:to>
          <xdr:col>7</xdr:col>
          <xdr:colOff>0</xdr:colOff>
          <xdr:row>116</xdr:row>
          <xdr:rowOff>333375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66675</xdr:rowOff>
        </xdr:from>
        <xdr:to>
          <xdr:col>4</xdr:col>
          <xdr:colOff>304800</xdr:colOff>
          <xdr:row>117</xdr:row>
          <xdr:rowOff>333375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117</xdr:row>
          <xdr:rowOff>66675</xdr:rowOff>
        </xdr:from>
        <xdr:to>
          <xdr:col>5</xdr:col>
          <xdr:colOff>304800</xdr:colOff>
          <xdr:row>117</xdr:row>
          <xdr:rowOff>333375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117</xdr:row>
          <xdr:rowOff>66675</xdr:rowOff>
        </xdr:from>
        <xdr:to>
          <xdr:col>7</xdr:col>
          <xdr:colOff>0</xdr:colOff>
          <xdr:row>117</xdr:row>
          <xdr:rowOff>333375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118</xdr:row>
          <xdr:rowOff>66675</xdr:rowOff>
        </xdr:from>
        <xdr:to>
          <xdr:col>4</xdr:col>
          <xdr:colOff>304800</xdr:colOff>
          <xdr:row>118</xdr:row>
          <xdr:rowOff>333375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118</xdr:row>
          <xdr:rowOff>66675</xdr:rowOff>
        </xdr:from>
        <xdr:to>
          <xdr:col>5</xdr:col>
          <xdr:colOff>304800</xdr:colOff>
          <xdr:row>118</xdr:row>
          <xdr:rowOff>333375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118</xdr:row>
          <xdr:rowOff>66675</xdr:rowOff>
        </xdr:from>
        <xdr:to>
          <xdr:col>7</xdr:col>
          <xdr:colOff>0</xdr:colOff>
          <xdr:row>118</xdr:row>
          <xdr:rowOff>333375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95250</xdr:rowOff>
        </xdr:from>
        <xdr:to>
          <xdr:col>4</xdr:col>
          <xdr:colOff>304800</xdr:colOff>
          <xdr:row>61</xdr:row>
          <xdr:rowOff>352425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61</xdr:row>
          <xdr:rowOff>95250</xdr:rowOff>
        </xdr:from>
        <xdr:to>
          <xdr:col>5</xdr:col>
          <xdr:colOff>304800</xdr:colOff>
          <xdr:row>61</xdr:row>
          <xdr:rowOff>352425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61</xdr:row>
          <xdr:rowOff>95250</xdr:rowOff>
        </xdr:from>
        <xdr:to>
          <xdr:col>7</xdr:col>
          <xdr:colOff>0</xdr:colOff>
          <xdr:row>61</xdr:row>
          <xdr:rowOff>352425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95250</xdr:rowOff>
        </xdr:from>
        <xdr:to>
          <xdr:col>4</xdr:col>
          <xdr:colOff>304800</xdr:colOff>
          <xdr:row>62</xdr:row>
          <xdr:rowOff>352425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62</xdr:row>
          <xdr:rowOff>95250</xdr:rowOff>
        </xdr:from>
        <xdr:to>
          <xdr:col>5</xdr:col>
          <xdr:colOff>304800</xdr:colOff>
          <xdr:row>62</xdr:row>
          <xdr:rowOff>352425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62</xdr:row>
          <xdr:rowOff>95250</xdr:rowOff>
        </xdr:from>
        <xdr:to>
          <xdr:col>7</xdr:col>
          <xdr:colOff>0</xdr:colOff>
          <xdr:row>62</xdr:row>
          <xdr:rowOff>352425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95250</xdr:rowOff>
        </xdr:from>
        <xdr:to>
          <xdr:col>4</xdr:col>
          <xdr:colOff>304800</xdr:colOff>
          <xdr:row>69</xdr:row>
          <xdr:rowOff>352425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69</xdr:row>
          <xdr:rowOff>95250</xdr:rowOff>
        </xdr:from>
        <xdr:to>
          <xdr:col>5</xdr:col>
          <xdr:colOff>304800</xdr:colOff>
          <xdr:row>69</xdr:row>
          <xdr:rowOff>352425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69</xdr:row>
          <xdr:rowOff>95250</xdr:rowOff>
        </xdr:from>
        <xdr:to>
          <xdr:col>7</xdr:col>
          <xdr:colOff>0</xdr:colOff>
          <xdr:row>69</xdr:row>
          <xdr:rowOff>352425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72</xdr:row>
          <xdr:rowOff>190500</xdr:rowOff>
        </xdr:from>
        <xdr:to>
          <xdr:col>4</xdr:col>
          <xdr:colOff>304800</xdr:colOff>
          <xdr:row>72</xdr:row>
          <xdr:rowOff>447675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190500</xdr:rowOff>
        </xdr:from>
        <xdr:to>
          <xdr:col>5</xdr:col>
          <xdr:colOff>304800</xdr:colOff>
          <xdr:row>72</xdr:row>
          <xdr:rowOff>447675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72</xdr:row>
          <xdr:rowOff>190500</xdr:rowOff>
        </xdr:from>
        <xdr:to>
          <xdr:col>7</xdr:col>
          <xdr:colOff>0</xdr:colOff>
          <xdr:row>72</xdr:row>
          <xdr:rowOff>447675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95250</xdr:rowOff>
        </xdr:from>
        <xdr:to>
          <xdr:col>4</xdr:col>
          <xdr:colOff>304800</xdr:colOff>
          <xdr:row>73</xdr:row>
          <xdr:rowOff>352425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73</xdr:row>
          <xdr:rowOff>95250</xdr:rowOff>
        </xdr:from>
        <xdr:to>
          <xdr:col>5</xdr:col>
          <xdr:colOff>304800</xdr:colOff>
          <xdr:row>73</xdr:row>
          <xdr:rowOff>352425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73</xdr:row>
          <xdr:rowOff>95250</xdr:rowOff>
        </xdr:from>
        <xdr:to>
          <xdr:col>7</xdr:col>
          <xdr:colOff>0</xdr:colOff>
          <xdr:row>73</xdr:row>
          <xdr:rowOff>352425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74</xdr:row>
          <xdr:rowOff>95250</xdr:rowOff>
        </xdr:from>
        <xdr:to>
          <xdr:col>4</xdr:col>
          <xdr:colOff>304800</xdr:colOff>
          <xdr:row>74</xdr:row>
          <xdr:rowOff>352425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74</xdr:row>
          <xdr:rowOff>95250</xdr:rowOff>
        </xdr:from>
        <xdr:to>
          <xdr:col>5</xdr:col>
          <xdr:colOff>304800</xdr:colOff>
          <xdr:row>74</xdr:row>
          <xdr:rowOff>352425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74</xdr:row>
          <xdr:rowOff>95250</xdr:rowOff>
        </xdr:from>
        <xdr:to>
          <xdr:col>7</xdr:col>
          <xdr:colOff>0</xdr:colOff>
          <xdr:row>74</xdr:row>
          <xdr:rowOff>352425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75</xdr:row>
          <xdr:rowOff>95250</xdr:rowOff>
        </xdr:from>
        <xdr:to>
          <xdr:col>4</xdr:col>
          <xdr:colOff>304800</xdr:colOff>
          <xdr:row>75</xdr:row>
          <xdr:rowOff>352425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75</xdr:row>
          <xdr:rowOff>95250</xdr:rowOff>
        </xdr:from>
        <xdr:to>
          <xdr:col>5</xdr:col>
          <xdr:colOff>304800</xdr:colOff>
          <xdr:row>75</xdr:row>
          <xdr:rowOff>352425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75</xdr:row>
          <xdr:rowOff>95250</xdr:rowOff>
        </xdr:from>
        <xdr:to>
          <xdr:col>7</xdr:col>
          <xdr:colOff>0</xdr:colOff>
          <xdr:row>75</xdr:row>
          <xdr:rowOff>352425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76</xdr:row>
          <xdr:rowOff>95250</xdr:rowOff>
        </xdr:from>
        <xdr:to>
          <xdr:col>4</xdr:col>
          <xdr:colOff>304800</xdr:colOff>
          <xdr:row>76</xdr:row>
          <xdr:rowOff>352425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76</xdr:row>
          <xdr:rowOff>95250</xdr:rowOff>
        </xdr:from>
        <xdr:to>
          <xdr:col>5</xdr:col>
          <xdr:colOff>304800</xdr:colOff>
          <xdr:row>76</xdr:row>
          <xdr:rowOff>352425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76</xdr:row>
          <xdr:rowOff>95250</xdr:rowOff>
        </xdr:from>
        <xdr:to>
          <xdr:col>7</xdr:col>
          <xdr:colOff>0</xdr:colOff>
          <xdr:row>76</xdr:row>
          <xdr:rowOff>352425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77</xdr:row>
          <xdr:rowOff>95250</xdr:rowOff>
        </xdr:from>
        <xdr:to>
          <xdr:col>4</xdr:col>
          <xdr:colOff>304800</xdr:colOff>
          <xdr:row>77</xdr:row>
          <xdr:rowOff>352425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77</xdr:row>
          <xdr:rowOff>95250</xdr:rowOff>
        </xdr:from>
        <xdr:to>
          <xdr:col>5</xdr:col>
          <xdr:colOff>304800</xdr:colOff>
          <xdr:row>77</xdr:row>
          <xdr:rowOff>352425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77</xdr:row>
          <xdr:rowOff>95250</xdr:rowOff>
        </xdr:from>
        <xdr:to>
          <xdr:col>7</xdr:col>
          <xdr:colOff>0</xdr:colOff>
          <xdr:row>77</xdr:row>
          <xdr:rowOff>352425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84</xdr:row>
          <xdr:rowOff>95250</xdr:rowOff>
        </xdr:from>
        <xdr:to>
          <xdr:col>4</xdr:col>
          <xdr:colOff>304800</xdr:colOff>
          <xdr:row>84</xdr:row>
          <xdr:rowOff>352425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95250</xdr:rowOff>
        </xdr:from>
        <xdr:to>
          <xdr:col>5</xdr:col>
          <xdr:colOff>304800</xdr:colOff>
          <xdr:row>84</xdr:row>
          <xdr:rowOff>352425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84</xdr:row>
          <xdr:rowOff>95250</xdr:rowOff>
        </xdr:from>
        <xdr:to>
          <xdr:col>7</xdr:col>
          <xdr:colOff>0</xdr:colOff>
          <xdr:row>84</xdr:row>
          <xdr:rowOff>352425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95250</xdr:rowOff>
        </xdr:from>
        <xdr:to>
          <xdr:col>4</xdr:col>
          <xdr:colOff>304800</xdr:colOff>
          <xdr:row>85</xdr:row>
          <xdr:rowOff>352425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95250</xdr:rowOff>
        </xdr:from>
        <xdr:to>
          <xdr:col>5</xdr:col>
          <xdr:colOff>304800</xdr:colOff>
          <xdr:row>85</xdr:row>
          <xdr:rowOff>352425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85</xdr:row>
          <xdr:rowOff>95250</xdr:rowOff>
        </xdr:from>
        <xdr:to>
          <xdr:col>7</xdr:col>
          <xdr:colOff>0</xdr:colOff>
          <xdr:row>85</xdr:row>
          <xdr:rowOff>352425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88</xdr:row>
          <xdr:rowOff>95250</xdr:rowOff>
        </xdr:from>
        <xdr:to>
          <xdr:col>4</xdr:col>
          <xdr:colOff>304800</xdr:colOff>
          <xdr:row>88</xdr:row>
          <xdr:rowOff>352425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88</xdr:row>
          <xdr:rowOff>95250</xdr:rowOff>
        </xdr:from>
        <xdr:to>
          <xdr:col>5</xdr:col>
          <xdr:colOff>304800</xdr:colOff>
          <xdr:row>88</xdr:row>
          <xdr:rowOff>352425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88</xdr:row>
          <xdr:rowOff>95250</xdr:rowOff>
        </xdr:from>
        <xdr:to>
          <xdr:col>7</xdr:col>
          <xdr:colOff>0</xdr:colOff>
          <xdr:row>88</xdr:row>
          <xdr:rowOff>352425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95250</xdr:rowOff>
        </xdr:from>
        <xdr:to>
          <xdr:col>4</xdr:col>
          <xdr:colOff>304800</xdr:colOff>
          <xdr:row>89</xdr:row>
          <xdr:rowOff>352425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89</xdr:row>
          <xdr:rowOff>95250</xdr:rowOff>
        </xdr:from>
        <xdr:to>
          <xdr:col>5</xdr:col>
          <xdr:colOff>304800</xdr:colOff>
          <xdr:row>89</xdr:row>
          <xdr:rowOff>352425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89</xdr:row>
          <xdr:rowOff>95250</xdr:rowOff>
        </xdr:from>
        <xdr:to>
          <xdr:col>7</xdr:col>
          <xdr:colOff>0</xdr:colOff>
          <xdr:row>89</xdr:row>
          <xdr:rowOff>352425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90</xdr:row>
          <xdr:rowOff>95250</xdr:rowOff>
        </xdr:from>
        <xdr:to>
          <xdr:col>4</xdr:col>
          <xdr:colOff>304800</xdr:colOff>
          <xdr:row>90</xdr:row>
          <xdr:rowOff>352425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90</xdr:row>
          <xdr:rowOff>95250</xdr:rowOff>
        </xdr:from>
        <xdr:to>
          <xdr:col>5</xdr:col>
          <xdr:colOff>304800</xdr:colOff>
          <xdr:row>90</xdr:row>
          <xdr:rowOff>352425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90</xdr:row>
          <xdr:rowOff>95250</xdr:rowOff>
        </xdr:from>
        <xdr:to>
          <xdr:col>7</xdr:col>
          <xdr:colOff>0</xdr:colOff>
          <xdr:row>90</xdr:row>
          <xdr:rowOff>352425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93</xdr:row>
          <xdr:rowOff>95250</xdr:rowOff>
        </xdr:from>
        <xdr:to>
          <xdr:col>4</xdr:col>
          <xdr:colOff>304800</xdr:colOff>
          <xdr:row>93</xdr:row>
          <xdr:rowOff>352425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93</xdr:row>
          <xdr:rowOff>95250</xdr:rowOff>
        </xdr:from>
        <xdr:to>
          <xdr:col>5</xdr:col>
          <xdr:colOff>304800</xdr:colOff>
          <xdr:row>93</xdr:row>
          <xdr:rowOff>352425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93</xdr:row>
          <xdr:rowOff>95250</xdr:rowOff>
        </xdr:from>
        <xdr:to>
          <xdr:col>7</xdr:col>
          <xdr:colOff>0</xdr:colOff>
          <xdr:row>93</xdr:row>
          <xdr:rowOff>352425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94</xdr:row>
          <xdr:rowOff>95250</xdr:rowOff>
        </xdr:from>
        <xdr:to>
          <xdr:col>4</xdr:col>
          <xdr:colOff>304800</xdr:colOff>
          <xdr:row>94</xdr:row>
          <xdr:rowOff>352425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94</xdr:row>
          <xdr:rowOff>95250</xdr:rowOff>
        </xdr:from>
        <xdr:to>
          <xdr:col>5</xdr:col>
          <xdr:colOff>304800</xdr:colOff>
          <xdr:row>94</xdr:row>
          <xdr:rowOff>352425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94</xdr:row>
          <xdr:rowOff>95250</xdr:rowOff>
        </xdr:from>
        <xdr:to>
          <xdr:col>7</xdr:col>
          <xdr:colOff>0</xdr:colOff>
          <xdr:row>94</xdr:row>
          <xdr:rowOff>352425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54" Type="http://schemas.openxmlformats.org/officeDocument/2006/relationships/ctrlProp" Target="../ctrlProps/ctrlProp251.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4C17E-3411-4406-953D-677153CDBA87}">
  <sheetPr>
    <pageSetUpPr fitToPage="1"/>
  </sheetPr>
  <dimension ref="A1:Z167"/>
  <sheetViews>
    <sheetView tabSelected="1" topLeftCell="A4" zoomScale="84" zoomScaleNormal="110" workbookViewId="0">
      <selection activeCell="N2" sqref="N2"/>
    </sheetView>
  </sheetViews>
  <sheetFormatPr defaultColWidth="9.140625" defaultRowHeight="15" x14ac:dyDescent="0.25"/>
  <cols>
    <col min="1" max="1" width="8.7109375" style="1" customWidth="1"/>
    <col min="2" max="4" width="30.7109375" style="1" customWidth="1"/>
    <col min="5" max="7" width="4.7109375" style="1" customWidth="1"/>
    <col min="8" max="9" width="8.7109375" style="1" customWidth="1"/>
    <col min="10" max="10" width="25.85546875" style="1" customWidth="1"/>
    <col min="11" max="16384" width="9.140625" style="1"/>
  </cols>
  <sheetData>
    <row r="1" spans="1:9" s="36" customFormat="1" ht="18.75" customHeight="1" x14ac:dyDescent="0.25">
      <c r="H1" s="98" t="s">
        <v>228</v>
      </c>
      <c r="I1" s="99"/>
    </row>
    <row r="2" spans="1:9" s="36" customFormat="1" ht="51" customHeight="1" x14ac:dyDescent="0.25">
      <c r="A2"/>
      <c r="C2" s="63" t="s">
        <v>205</v>
      </c>
      <c r="D2" s="64"/>
      <c r="E2" s="64"/>
      <c r="F2" s="64"/>
      <c r="G2" s="64"/>
      <c r="H2" s="64"/>
      <c r="I2" s="54"/>
    </row>
    <row r="3" spans="1:9" s="36" customFormat="1" ht="30" customHeight="1" x14ac:dyDescent="0.35">
      <c r="A3" s="17"/>
      <c r="B3" s="19" t="s">
        <v>56</v>
      </c>
      <c r="C3" s="61"/>
      <c r="D3" s="19" t="s">
        <v>57</v>
      </c>
      <c r="E3" s="80"/>
      <c r="F3" s="81"/>
      <c r="G3" s="81"/>
      <c r="H3" s="81"/>
      <c r="I3" s="81"/>
    </row>
    <row r="4" spans="1:9" s="36" customFormat="1" ht="12.75" customHeight="1" x14ac:dyDescent="0.35">
      <c r="A4" s="17"/>
      <c r="B4" s="19"/>
      <c r="C4" s="20"/>
      <c r="E4" s="25"/>
      <c r="F4" s="25"/>
      <c r="G4" s="48"/>
      <c r="H4" s="48"/>
      <c r="I4" s="49"/>
    </row>
    <row r="5" spans="1:9" s="36" customFormat="1" ht="20.100000000000001" customHeight="1" x14ac:dyDescent="0.35">
      <c r="A5" s="37"/>
      <c r="B5" s="34" t="s">
        <v>55</v>
      </c>
      <c r="C5" s="38" t="s">
        <v>42</v>
      </c>
      <c r="D5" s="38" t="s">
        <v>50</v>
      </c>
      <c r="E5" s="25"/>
      <c r="F5" s="25"/>
      <c r="G5" s="48"/>
      <c r="H5" s="103"/>
      <c r="I5" s="104"/>
    </row>
    <row r="6" spans="1:9" s="36" customFormat="1" ht="18" customHeight="1" x14ac:dyDescent="0.35">
      <c r="A6" s="30"/>
      <c r="B6" s="50">
        <f>I167</f>
        <v>154</v>
      </c>
      <c r="C6" s="50">
        <f>I166</f>
        <v>0</v>
      </c>
      <c r="D6" s="51">
        <f>C6/B6</f>
        <v>0</v>
      </c>
      <c r="E6" s="25"/>
      <c r="F6" s="25"/>
      <c r="G6" s="48"/>
      <c r="H6" s="103"/>
      <c r="I6" s="104"/>
    </row>
    <row r="7" spans="1:9" s="36" customFormat="1" ht="23.25" customHeight="1" x14ac:dyDescent="0.35">
      <c r="A7" s="17"/>
      <c r="B7" s="53" t="s">
        <v>75</v>
      </c>
      <c r="C7" s="25"/>
      <c r="D7" s="25"/>
      <c r="E7" s="25"/>
      <c r="F7" s="25"/>
      <c r="G7" s="48"/>
      <c r="H7" s="103"/>
      <c r="I7" s="104"/>
    </row>
    <row r="8" spans="1:9" s="36" customFormat="1" ht="76.5" customHeight="1" x14ac:dyDescent="0.25">
      <c r="A8" s="26"/>
      <c r="B8" s="85" t="s">
        <v>229</v>
      </c>
      <c r="C8" s="86"/>
      <c r="D8" s="86"/>
      <c r="E8" s="86"/>
      <c r="F8" s="86"/>
      <c r="G8" s="86"/>
      <c r="H8" s="86"/>
      <c r="I8" s="35"/>
    </row>
    <row r="9" spans="1:9" s="36" customFormat="1" ht="16.5" customHeight="1" x14ac:dyDescent="0.25">
      <c r="A9" s="26"/>
      <c r="B9" s="53" t="s">
        <v>77</v>
      </c>
      <c r="C9" s="26"/>
      <c r="D9" s="26"/>
      <c r="E9" s="26"/>
      <c r="F9" s="26"/>
      <c r="G9" s="26"/>
      <c r="H9" s="26"/>
      <c r="I9" s="3"/>
    </row>
    <row r="10" spans="1:9" s="36" customFormat="1" ht="45" customHeight="1" x14ac:dyDescent="0.25">
      <c r="A10" s="26"/>
      <c r="B10" s="85" t="s">
        <v>230</v>
      </c>
      <c r="C10" s="86"/>
      <c r="D10" s="86"/>
      <c r="E10" s="86"/>
      <c r="F10" s="86"/>
      <c r="G10" s="86"/>
      <c r="H10" s="86"/>
      <c r="I10" s="35"/>
    </row>
    <row r="11" spans="1:9" s="36" customFormat="1" ht="16.5" customHeight="1" x14ac:dyDescent="0.25">
      <c r="A11" s="26"/>
      <c r="B11" s="53" t="s">
        <v>151</v>
      </c>
      <c r="C11" s="35"/>
      <c r="D11" s="35"/>
      <c r="E11" s="35"/>
      <c r="F11" s="35"/>
      <c r="G11" s="35"/>
      <c r="H11" s="35"/>
      <c r="I11" s="35"/>
    </row>
    <row r="12" spans="1:9" s="36" customFormat="1" ht="16.5" customHeight="1" x14ac:dyDescent="0.25">
      <c r="A12" s="26"/>
      <c r="B12" s="85" t="s">
        <v>152</v>
      </c>
      <c r="C12" s="86"/>
      <c r="D12" s="86"/>
      <c r="E12" s="86"/>
      <c r="F12" s="86"/>
      <c r="G12" s="86"/>
      <c r="H12" s="86"/>
      <c r="I12" s="35"/>
    </row>
    <row r="13" spans="1:9" s="36" customFormat="1" ht="21" customHeight="1" x14ac:dyDescent="0.25">
      <c r="A13" s="26"/>
      <c r="B13" s="105" t="s">
        <v>153</v>
      </c>
      <c r="C13" s="106"/>
      <c r="D13" s="106"/>
      <c r="E13" s="35"/>
      <c r="F13" s="35"/>
      <c r="G13" s="35"/>
      <c r="H13" s="35"/>
      <c r="I13" s="35"/>
    </row>
    <row r="14" spans="1:9" s="2" customFormat="1" ht="20.100000000000001" customHeight="1" x14ac:dyDescent="0.25">
      <c r="A14" s="33" t="s">
        <v>34</v>
      </c>
      <c r="B14" s="91" t="s">
        <v>8</v>
      </c>
      <c r="C14" s="92"/>
      <c r="D14" s="92"/>
      <c r="E14" s="93"/>
      <c r="F14" s="93"/>
      <c r="G14" s="93"/>
      <c r="H14" s="93"/>
      <c r="I14" s="94"/>
    </row>
    <row r="15" spans="1:9" s="2" customFormat="1" ht="29.1" customHeight="1" x14ac:dyDescent="0.25">
      <c r="A15" s="47">
        <v>1</v>
      </c>
      <c r="B15" s="87" t="s">
        <v>12</v>
      </c>
      <c r="C15" s="88"/>
      <c r="D15" s="89"/>
      <c r="E15" s="52" t="s">
        <v>5</v>
      </c>
      <c r="F15" s="52" t="s">
        <v>6</v>
      </c>
      <c r="G15" s="52" t="s">
        <v>7</v>
      </c>
      <c r="H15" s="28" t="s">
        <v>41</v>
      </c>
      <c r="I15" s="28" t="s">
        <v>42</v>
      </c>
    </row>
    <row r="16" spans="1:9" s="2" customFormat="1" ht="33" customHeight="1" x14ac:dyDescent="0.25">
      <c r="A16" s="44" t="s">
        <v>78</v>
      </c>
      <c r="B16" s="65" t="s">
        <v>141</v>
      </c>
      <c r="C16" s="66"/>
      <c r="D16" s="67"/>
      <c r="E16" s="57" t="b">
        <v>0</v>
      </c>
      <c r="F16" s="58"/>
      <c r="G16" s="58" t="b">
        <v>0</v>
      </c>
      <c r="H16" s="43">
        <f>IF(G16,0,1)</f>
        <v>1</v>
      </c>
      <c r="I16" s="7">
        <f>IF(H16=0,0,IF(E16=TRUE,1,0))</f>
        <v>0</v>
      </c>
    </row>
    <row r="17" spans="1:26" s="2" customFormat="1" ht="33" customHeight="1" x14ac:dyDescent="0.25">
      <c r="A17" s="44" t="s">
        <v>79</v>
      </c>
      <c r="B17" s="65" t="s">
        <v>187</v>
      </c>
      <c r="C17" s="66"/>
      <c r="D17" s="67"/>
      <c r="E17" s="57" t="b">
        <v>0</v>
      </c>
      <c r="F17" s="58"/>
      <c r="G17" s="58" t="b">
        <v>0</v>
      </c>
      <c r="H17" s="6">
        <f>IF(G17,0,2)</f>
        <v>2</v>
      </c>
      <c r="I17" s="24">
        <f>IF(H17=0,0,IF(E17=TRUE,2,0))</f>
        <v>0</v>
      </c>
    </row>
    <row r="18" spans="1:26" s="2" customFormat="1" ht="33" customHeight="1" x14ac:dyDescent="0.25">
      <c r="A18" s="44" t="s">
        <v>80</v>
      </c>
      <c r="B18" s="65" t="s">
        <v>198</v>
      </c>
      <c r="C18" s="66"/>
      <c r="D18" s="67"/>
      <c r="E18" s="57" t="b">
        <v>0</v>
      </c>
      <c r="F18" s="58"/>
      <c r="G18" s="58" t="b">
        <v>0</v>
      </c>
      <c r="H18" s="6">
        <f>IF(G18,0,2)</f>
        <v>2</v>
      </c>
      <c r="I18" s="24">
        <f>IF(H18=0,0,IF(E18=TRUE,2,0))</f>
        <v>0</v>
      </c>
    </row>
    <row r="19" spans="1:26" s="2" customFormat="1" ht="48.75" customHeight="1" x14ac:dyDescent="0.25">
      <c r="A19" s="44" t="s">
        <v>81</v>
      </c>
      <c r="B19" s="68" t="s">
        <v>204</v>
      </c>
      <c r="C19" s="66"/>
      <c r="D19" s="67"/>
      <c r="E19" s="57" t="b">
        <v>0</v>
      </c>
      <c r="F19" s="58"/>
      <c r="G19" s="58" t="b">
        <v>0</v>
      </c>
      <c r="H19" s="43">
        <f>IF(G19,0,1)</f>
        <v>1</v>
      </c>
      <c r="I19" s="24">
        <f>IF(H19=0,0,IF(E19=TRUE,1,0))</f>
        <v>0</v>
      </c>
    </row>
    <row r="20" spans="1:26" s="2" customFormat="1" ht="33" customHeight="1" x14ac:dyDescent="0.25">
      <c r="A20" s="44" t="s">
        <v>82</v>
      </c>
      <c r="B20" s="65" t="s">
        <v>76</v>
      </c>
      <c r="C20" s="66"/>
      <c r="D20" s="67"/>
      <c r="E20" s="57" t="b">
        <v>0</v>
      </c>
      <c r="F20" s="58"/>
      <c r="G20" s="58" t="b">
        <v>0</v>
      </c>
      <c r="H20" s="6">
        <f>IF(G20,0,3)</f>
        <v>3</v>
      </c>
      <c r="I20" s="24">
        <f>IF(H20=0,0,IF(E20=TRUE,3,0))</f>
        <v>0</v>
      </c>
    </row>
    <row r="21" spans="1:26" s="2" customFormat="1" ht="33" customHeight="1" x14ac:dyDescent="0.25">
      <c r="A21" s="44" t="s">
        <v>83</v>
      </c>
      <c r="B21" s="65" t="s">
        <v>154</v>
      </c>
      <c r="C21" s="66"/>
      <c r="D21" s="67"/>
      <c r="E21" s="57" t="b">
        <v>0</v>
      </c>
      <c r="F21" s="58"/>
      <c r="G21" s="58" t="b">
        <v>0</v>
      </c>
      <c r="H21" s="43">
        <f>IF(G21,0,1)</f>
        <v>1</v>
      </c>
      <c r="I21" s="24">
        <f>IF(H21=0,0,IF(E21=TRUE,1,0))</f>
        <v>0</v>
      </c>
    </row>
    <row r="22" spans="1:26" s="2" customFormat="1" ht="33" customHeight="1" x14ac:dyDescent="0.25">
      <c r="A22" s="44" t="s">
        <v>156</v>
      </c>
      <c r="B22" s="65" t="s">
        <v>206</v>
      </c>
      <c r="C22" s="66"/>
      <c r="D22" s="67"/>
      <c r="E22" s="57" t="b">
        <v>0</v>
      </c>
      <c r="F22" s="58"/>
      <c r="G22" s="58" t="b">
        <v>0</v>
      </c>
      <c r="H22" s="6">
        <f>IF(G22,0,2)</f>
        <v>2</v>
      </c>
      <c r="I22" s="24">
        <f>IF(H22=0,0,IF(E22=TRUE,2,0))</f>
        <v>0</v>
      </c>
      <c r="J22" s="55"/>
    </row>
    <row r="23" spans="1:26" s="2" customFormat="1" ht="33" customHeight="1" x14ac:dyDescent="0.25">
      <c r="A23" s="44" t="s">
        <v>157</v>
      </c>
      <c r="B23" s="65" t="s">
        <v>155</v>
      </c>
      <c r="C23" s="66"/>
      <c r="D23" s="67"/>
      <c r="E23" s="57" t="b">
        <v>0</v>
      </c>
      <c r="F23" s="59"/>
      <c r="G23" s="59" t="b">
        <v>0</v>
      </c>
      <c r="H23" s="43">
        <f>IF(G23,0,1)</f>
        <v>1</v>
      </c>
      <c r="I23" s="24">
        <f>IF(H23=0,0,IF(E23=TRUE,1,0))</f>
        <v>0</v>
      </c>
    </row>
    <row r="24" spans="1:26" s="2" customFormat="1" ht="33" customHeight="1" x14ac:dyDescent="0.25">
      <c r="A24" s="44" t="s">
        <v>158</v>
      </c>
      <c r="B24" s="65" t="s">
        <v>142</v>
      </c>
      <c r="C24" s="66"/>
      <c r="D24" s="67"/>
      <c r="E24" s="57" t="b">
        <v>0</v>
      </c>
      <c r="F24" s="59"/>
      <c r="G24" s="59" t="b">
        <v>0</v>
      </c>
      <c r="H24" s="43">
        <f>IF(G24,0,1)</f>
        <v>1</v>
      </c>
      <c r="I24" s="24">
        <f>IF(H24=0,0,IF(E24=TRUE,1,0))</f>
        <v>0</v>
      </c>
    </row>
    <row r="25" spans="1:26" s="2" customFormat="1" ht="33" customHeight="1" thickBot="1" x14ac:dyDescent="0.3">
      <c r="A25" s="44" t="s">
        <v>159</v>
      </c>
      <c r="B25" s="100" t="s">
        <v>207</v>
      </c>
      <c r="C25" s="71"/>
      <c r="D25" s="101"/>
      <c r="E25" s="60" t="b">
        <v>0</v>
      </c>
      <c r="F25" s="58"/>
      <c r="G25" s="58" t="b">
        <v>0</v>
      </c>
      <c r="H25" s="38" t="str">
        <f>IF(G25,0,4&amp;"*")</f>
        <v>4*</v>
      </c>
      <c r="I25" s="24">
        <f>IF(H25=0,0,IF(E25=TRUE,4,0))</f>
        <v>0</v>
      </c>
      <c r="J25" s="55"/>
      <c r="Z25" s="62">
        <f>IF(G25,0,4)</f>
        <v>4</v>
      </c>
    </row>
    <row r="26" spans="1:26" s="2" customFormat="1" ht="20.100000000000001" customHeight="1" thickBot="1" x14ac:dyDescent="0.3">
      <c r="A26" s="5"/>
      <c r="B26" s="110"/>
      <c r="C26" s="110"/>
      <c r="D26" s="111"/>
      <c r="E26" s="97" t="s">
        <v>59</v>
      </c>
      <c r="F26" s="97"/>
      <c r="G26" s="97"/>
      <c r="H26" s="8">
        <f>SUM(H16:H24,Z25)</f>
        <v>18</v>
      </c>
      <c r="I26" s="9">
        <f>SUM(I16:I25)</f>
        <v>0</v>
      </c>
    </row>
    <row r="27" spans="1:26" s="2" customFormat="1" ht="29.1" customHeight="1" x14ac:dyDescent="0.25">
      <c r="A27" s="47">
        <v>2</v>
      </c>
      <c r="B27" s="87" t="s">
        <v>13</v>
      </c>
      <c r="C27" s="88"/>
      <c r="D27" s="89"/>
      <c r="E27" s="52" t="s">
        <v>5</v>
      </c>
      <c r="F27" s="52" t="s">
        <v>6</v>
      </c>
      <c r="G27" s="52" t="s">
        <v>7</v>
      </c>
      <c r="H27" s="29" t="s">
        <v>41</v>
      </c>
      <c r="I27" s="29" t="s">
        <v>42</v>
      </c>
    </row>
    <row r="28" spans="1:26" s="2" customFormat="1" ht="33" customHeight="1" x14ac:dyDescent="0.25">
      <c r="A28" s="44" t="s">
        <v>86</v>
      </c>
      <c r="B28" s="65" t="s">
        <v>160</v>
      </c>
      <c r="C28" s="66"/>
      <c r="D28" s="67"/>
      <c r="E28" s="58" t="b">
        <v>0</v>
      </c>
      <c r="F28" s="58"/>
      <c r="G28" s="58" t="b">
        <v>0</v>
      </c>
      <c r="H28" s="6">
        <f>IF(G28,0,3)</f>
        <v>3</v>
      </c>
      <c r="I28" s="24">
        <f>IF(H28=0,0,IF(E28=TRUE,3,0))</f>
        <v>0</v>
      </c>
    </row>
    <row r="29" spans="1:26" s="2" customFormat="1" ht="33" customHeight="1" x14ac:dyDescent="0.25">
      <c r="A29" s="44" t="s">
        <v>84</v>
      </c>
      <c r="B29" s="65" t="s">
        <v>161</v>
      </c>
      <c r="C29" s="66"/>
      <c r="D29" s="67"/>
      <c r="E29" s="58" t="b">
        <v>0</v>
      </c>
      <c r="F29" s="58"/>
      <c r="G29" s="58" t="b">
        <v>0</v>
      </c>
      <c r="H29" s="6">
        <f>IF(G29,0,2)</f>
        <v>2</v>
      </c>
      <c r="I29" s="24">
        <f>IF(H29=0,0,IF(E29=TRUE,2,0))</f>
        <v>0</v>
      </c>
    </row>
    <row r="30" spans="1:26" s="2" customFormat="1" ht="33" customHeight="1" thickBot="1" x14ac:dyDescent="0.3">
      <c r="A30" s="46" t="s">
        <v>85</v>
      </c>
      <c r="B30" s="65" t="s">
        <v>209</v>
      </c>
      <c r="C30" s="66"/>
      <c r="D30" s="67"/>
      <c r="E30" s="58" t="b">
        <v>0</v>
      </c>
      <c r="F30" s="58"/>
      <c r="G30" s="58" t="b">
        <v>0</v>
      </c>
      <c r="H30" s="6">
        <f>IF(G30,0,3)</f>
        <v>3</v>
      </c>
      <c r="I30" s="24">
        <f>IF(H30=0,0,IF(E30=TRUE,3,0))</f>
        <v>0</v>
      </c>
      <c r="J30" s="55"/>
    </row>
    <row r="31" spans="1:26" s="2" customFormat="1" ht="20.100000000000001" customHeight="1" thickBot="1" x14ac:dyDescent="0.3">
      <c r="A31" s="13"/>
      <c r="B31" s="71"/>
      <c r="C31" s="71"/>
      <c r="D31" s="72"/>
      <c r="E31" s="97" t="s">
        <v>59</v>
      </c>
      <c r="F31" s="97"/>
      <c r="G31" s="97"/>
      <c r="H31" s="8">
        <f>SUM(H28:H30)</f>
        <v>8</v>
      </c>
      <c r="I31" s="9">
        <f>SUM(I28:I30)</f>
        <v>0</v>
      </c>
    </row>
    <row r="32" spans="1:26" s="2" customFormat="1" ht="29.1" customHeight="1" x14ac:dyDescent="0.25">
      <c r="A32" s="47">
        <v>3</v>
      </c>
      <c r="B32" s="87" t="s">
        <v>10</v>
      </c>
      <c r="C32" s="88"/>
      <c r="D32" s="89"/>
      <c r="E32" s="52" t="s">
        <v>5</v>
      </c>
      <c r="F32" s="52" t="s">
        <v>6</v>
      </c>
      <c r="G32" s="52" t="s">
        <v>7</v>
      </c>
      <c r="H32" s="28" t="s">
        <v>41</v>
      </c>
      <c r="I32" s="28" t="s">
        <v>42</v>
      </c>
    </row>
    <row r="33" spans="1:10" s="2" customFormat="1" ht="44.25" customHeight="1" thickBot="1" x14ac:dyDescent="0.3">
      <c r="A33" s="44" t="s">
        <v>87</v>
      </c>
      <c r="B33" s="65" t="s">
        <v>189</v>
      </c>
      <c r="C33" s="66"/>
      <c r="D33" s="67"/>
      <c r="E33" s="58" t="b">
        <v>0</v>
      </c>
      <c r="F33" s="58"/>
      <c r="G33" s="58" t="b">
        <v>0</v>
      </c>
      <c r="H33" s="6">
        <f>IF(G33,0,2)</f>
        <v>2</v>
      </c>
      <c r="I33" s="24">
        <f>IF(H33=0,0,IF(E33=TRUE,2,0))</f>
        <v>0</v>
      </c>
    </row>
    <row r="34" spans="1:10" s="2" customFormat="1" ht="20.100000000000001" customHeight="1" thickBot="1" x14ac:dyDescent="0.3">
      <c r="A34" s="13"/>
      <c r="B34" s="71"/>
      <c r="C34" s="71"/>
      <c r="D34" s="72"/>
      <c r="E34" s="97" t="s">
        <v>59</v>
      </c>
      <c r="F34" s="97"/>
      <c r="G34" s="97"/>
      <c r="H34" s="8">
        <f>SUM(H33)</f>
        <v>2</v>
      </c>
      <c r="I34" s="9">
        <f>SUM(I33)</f>
        <v>0</v>
      </c>
    </row>
    <row r="35" spans="1:10" s="2" customFormat="1" ht="29.1" customHeight="1" x14ac:dyDescent="0.25">
      <c r="A35" s="47">
        <v>4</v>
      </c>
      <c r="B35" s="87" t="s">
        <v>14</v>
      </c>
      <c r="C35" s="88"/>
      <c r="D35" s="89"/>
      <c r="E35" s="52" t="s">
        <v>5</v>
      </c>
      <c r="F35" s="52" t="s">
        <v>6</v>
      </c>
      <c r="G35" s="52" t="s">
        <v>7</v>
      </c>
      <c r="H35" s="28" t="s">
        <v>41</v>
      </c>
      <c r="I35" s="28" t="s">
        <v>42</v>
      </c>
    </row>
    <row r="36" spans="1:10" s="2" customFormat="1" ht="33" customHeight="1" thickBot="1" x14ac:dyDescent="0.3">
      <c r="A36" s="31" t="s">
        <v>88</v>
      </c>
      <c r="B36" s="65" t="s">
        <v>44</v>
      </c>
      <c r="C36" s="66"/>
      <c r="D36" s="112"/>
      <c r="E36" s="58" t="b">
        <v>0</v>
      </c>
      <c r="F36" s="58"/>
      <c r="G36" s="58" t="b">
        <v>0</v>
      </c>
      <c r="H36" s="6">
        <f>IF(G36,0,3)</f>
        <v>3</v>
      </c>
      <c r="I36" s="24">
        <f>IF(H36=0,0,IF(E36=TRUE,3,0))</f>
        <v>0</v>
      </c>
    </row>
    <row r="37" spans="1:10" s="2" customFormat="1" ht="20.100000000000001" customHeight="1" thickBot="1" x14ac:dyDescent="0.3">
      <c r="A37" s="13"/>
      <c r="B37" s="71"/>
      <c r="C37" s="71"/>
      <c r="D37" s="72"/>
      <c r="E37" s="97" t="s">
        <v>59</v>
      </c>
      <c r="F37" s="97"/>
      <c r="G37" s="97"/>
      <c r="H37" s="8">
        <f>SUM(H36)</f>
        <v>3</v>
      </c>
      <c r="I37" s="9">
        <f>SUM(I36)</f>
        <v>0</v>
      </c>
    </row>
    <row r="38" spans="1:10" s="2" customFormat="1" ht="24.95" customHeight="1" thickBot="1" x14ac:dyDescent="0.3">
      <c r="A38" s="10"/>
      <c r="B38" s="95" t="s">
        <v>73</v>
      </c>
      <c r="C38" s="96"/>
      <c r="D38" s="96"/>
      <c r="E38" s="96"/>
      <c r="F38" s="96"/>
      <c r="G38" s="96"/>
      <c r="H38" s="84"/>
      <c r="I38" s="23">
        <f>SUM(I26,I31,I34,I37)</f>
        <v>0</v>
      </c>
    </row>
    <row r="39" spans="1:10" s="2" customFormat="1" ht="24.95" customHeight="1" thickBot="1" x14ac:dyDescent="0.3">
      <c r="A39" s="10"/>
      <c r="B39" s="95" t="s">
        <v>74</v>
      </c>
      <c r="C39" s="107"/>
      <c r="D39" s="107"/>
      <c r="E39" s="107"/>
      <c r="F39" s="107"/>
      <c r="G39" s="108"/>
      <c r="H39" s="109"/>
      <c r="I39" s="23">
        <f>SUM(H26,H31,H34,H37)</f>
        <v>31</v>
      </c>
    </row>
    <row r="40" spans="1:10" s="2" customFormat="1" ht="9.9499999999999993" customHeight="1" x14ac:dyDescent="0.25">
      <c r="A40" s="14"/>
      <c r="B40" s="15"/>
      <c r="C40" s="15"/>
      <c r="D40" s="16"/>
      <c r="E40" s="16"/>
      <c r="F40" s="16"/>
      <c r="G40" s="16"/>
      <c r="H40" s="22"/>
      <c r="I40" s="32"/>
    </row>
    <row r="41" spans="1:10" s="2" customFormat="1" ht="20.100000000000001" customHeight="1" x14ac:dyDescent="0.25">
      <c r="A41" s="33" t="s">
        <v>35</v>
      </c>
      <c r="B41" s="91" t="s">
        <v>9</v>
      </c>
      <c r="C41" s="92"/>
      <c r="D41" s="92"/>
      <c r="E41" s="93"/>
      <c r="F41" s="93"/>
      <c r="G41" s="93"/>
      <c r="H41" s="93"/>
      <c r="I41" s="94"/>
    </row>
    <row r="42" spans="1:10" s="2" customFormat="1" ht="29.1" customHeight="1" x14ac:dyDescent="0.25">
      <c r="A42" s="47">
        <v>5</v>
      </c>
      <c r="B42" s="87" t="s">
        <v>15</v>
      </c>
      <c r="C42" s="88"/>
      <c r="D42" s="89"/>
      <c r="E42" s="52" t="s">
        <v>5</v>
      </c>
      <c r="F42" s="52" t="s">
        <v>6</v>
      </c>
      <c r="G42" s="52" t="s">
        <v>7</v>
      </c>
      <c r="H42" s="28" t="s">
        <v>41</v>
      </c>
      <c r="I42" s="28" t="s">
        <v>42</v>
      </c>
    </row>
    <row r="43" spans="1:10" s="2" customFormat="1" ht="33" customHeight="1" x14ac:dyDescent="0.25">
      <c r="A43" s="44" t="s">
        <v>89</v>
      </c>
      <c r="B43" s="73" t="s">
        <v>45</v>
      </c>
      <c r="C43" s="74"/>
      <c r="D43" s="75"/>
      <c r="E43" s="58" t="b">
        <v>0</v>
      </c>
      <c r="F43" s="58"/>
      <c r="G43" s="58" t="b">
        <v>0</v>
      </c>
      <c r="H43" s="6">
        <f>IF(G43,0,2)</f>
        <v>2</v>
      </c>
      <c r="I43" s="24">
        <f>IF(H43=0,0,IF(E43=TRUE,2,0))</f>
        <v>0</v>
      </c>
    </row>
    <row r="44" spans="1:10" s="2" customFormat="1" ht="33" customHeight="1" x14ac:dyDescent="0.25">
      <c r="A44" s="44" t="s">
        <v>90</v>
      </c>
      <c r="B44" s="73" t="s">
        <v>145</v>
      </c>
      <c r="C44" s="74"/>
      <c r="D44" s="75"/>
      <c r="E44" s="58" t="b">
        <v>0</v>
      </c>
      <c r="F44" s="58"/>
      <c r="G44" s="58" t="b">
        <v>0</v>
      </c>
      <c r="H44" s="6">
        <f>IF(G44,0,3)</f>
        <v>3</v>
      </c>
      <c r="I44" s="24">
        <f>IF(H44=0,0,IF(E44=TRUE,3,0))</f>
        <v>0</v>
      </c>
    </row>
    <row r="45" spans="1:10" s="2" customFormat="1" ht="33" customHeight="1" x14ac:dyDescent="0.25">
      <c r="A45" s="44" t="s">
        <v>91</v>
      </c>
      <c r="B45" s="73" t="s">
        <v>146</v>
      </c>
      <c r="C45" s="74"/>
      <c r="D45" s="75"/>
      <c r="E45" s="58" t="b">
        <v>0</v>
      </c>
      <c r="F45" s="58"/>
      <c r="G45" s="58" t="b">
        <v>0</v>
      </c>
      <c r="H45" s="43">
        <f>IF(G45,0,1)</f>
        <v>1</v>
      </c>
      <c r="I45" s="24">
        <f>IF(H45=0,0,IF(E45=TRUE,1,0))</f>
        <v>0</v>
      </c>
    </row>
    <row r="46" spans="1:10" s="2" customFormat="1" ht="33" customHeight="1" x14ac:dyDescent="0.25">
      <c r="A46" s="44" t="s">
        <v>92</v>
      </c>
      <c r="B46" s="65" t="s">
        <v>162</v>
      </c>
      <c r="C46" s="66"/>
      <c r="D46" s="67"/>
      <c r="E46" s="58" t="b">
        <v>0</v>
      </c>
      <c r="F46" s="58"/>
      <c r="G46" s="58" t="b">
        <v>0</v>
      </c>
      <c r="H46" s="43">
        <f>IF(G46,0,1)</f>
        <v>1</v>
      </c>
      <c r="I46" s="24">
        <f>IF(H46=0,0,IF(E46=TRUE,1,0))</f>
        <v>0</v>
      </c>
    </row>
    <row r="47" spans="1:10" s="2" customFormat="1" ht="33" customHeight="1" x14ac:dyDescent="0.25">
      <c r="A47" s="44" t="s">
        <v>93</v>
      </c>
      <c r="B47" s="65" t="s">
        <v>211</v>
      </c>
      <c r="C47" s="66"/>
      <c r="D47" s="67"/>
      <c r="E47" s="58" t="b">
        <v>0</v>
      </c>
      <c r="F47" s="58"/>
      <c r="G47" s="58" t="b">
        <v>0</v>
      </c>
      <c r="H47" s="43">
        <f>IF(G47,0,1)</f>
        <v>1</v>
      </c>
      <c r="I47" s="24">
        <f>IF(H47=0,0,IF(E47=TRUE,1,0))</f>
        <v>0</v>
      </c>
    </row>
    <row r="48" spans="1:10" s="2" customFormat="1" ht="33" customHeight="1" x14ac:dyDescent="0.25">
      <c r="A48" s="44" t="s">
        <v>94</v>
      </c>
      <c r="B48" s="65" t="s">
        <v>210</v>
      </c>
      <c r="C48" s="66"/>
      <c r="D48" s="67"/>
      <c r="E48" s="58" t="b">
        <v>0</v>
      </c>
      <c r="F48" s="58"/>
      <c r="G48" s="58" t="b">
        <v>0</v>
      </c>
      <c r="H48" s="6">
        <f>IF(G48,0,2)</f>
        <v>2</v>
      </c>
      <c r="I48" s="24">
        <f>IF(H48=0,0,IF(E48=TRUE,2,0))</f>
        <v>0</v>
      </c>
      <c r="J48" s="55"/>
    </row>
    <row r="49" spans="1:26" s="2" customFormat="1" ht="33" customHeight="1" thickBot="1" x14ac:dyDescent="0.3">
      <c r="A49" s="44" t="s">
        <v>163</v>
      </c>
      <c r="B49" s="73" t="s">
        <v>164</v>
      </c>
      <c r="C49" s="74"/>
      <c r="D49" s="75"/>
      <c r="E49" s="58" t="b">
        <v>0</v>
      </c>
      <c r="F49" s="58"/>
      <c r="G49" s="58" t="b">
        <v>0</v>
      </c>
      <c r="H49" s="6">
        <f>IF(G49,0,3)</f>
        <v>3</v>
      </c>
      <c r="I49" s="24">
        <f>IF(H49=0,0,IF(E49=TRUE,3,0))</f>
        <v>0</v>
      </c>
    </row>
    <row r="50" spans="1:26" s="2" customFormat="1" ht="20.100000000000001" customHeight="1" thickBot="1" x14ac:dyDescent="0.3">
      <c r="A50" s="5"/>
      <c r="B50" s="66"/>
      <c r="C50" s="66"/>
      <c r="D50" s="90"/>
      <c r="E50" s="97" t="s">
        <v>59</v>
      </c>
      <c r="F50" s="97"/>
      <c r="G50" s="97"/>
      <c r="H50" s="8">
        <f>SUM(H43:H49)</f>
        <v>13</v>
      </c>
      <c r="I50" s="9">
        <f>SUM(I43:I49)</f>
        <v>0</v>
      </c>
    </row>
    <row r="51" spans="1:26" s="2" customFormat="1" ht="29.1" customHeight="1" x14ac:dyDescent="0.25">
      <c r="A51" s="47">
        <v>6</v>
      </c>
      <c r="B51" s="87" t="s">
        <v>16</v>
      </c>
      <c r="C51" s="88"/>
      <c r="D51" s="89"/>
      <c r="E51" s="52" t="s">
        <v>5</v>
      </c>
      <c r="F51" s="52" t="s">
        <v>6</v>
      </c>
      <c r="G51" s="52" t="s">
        <v>7</v>
      </c>
      <c r="H51" s="28" t="s">
        <v>41</v>
      </c>
      <c r="I51" s="28" t="s">
        <v>42</v>
      </c>
    </row>
    <row r="52" spans="1:26" s="2" customFormat="1" ht="33" customHeight="1" x14ac:dyDescent="0.25">
      <c r="A52" s="44" t="s">
        <v>95</v>
      </c>
      <c r="B52" s="65" t="s">
        <v>190</v>
      </c>
      <c r="C52" s="66"/>
      <c r="D52" s="67"/>
      <c r="E52" s="58" t="b">
        <v>0</v>
      </c>
      <c r="F52" s="58"/>
      <c r="G52" s="58" t="b">
        <v>0</v>
      </c>
      <c r="H52" s="6">
        <f>IF(G52,0,3)</f>
        <v>3</v>
      </c>
      <c r="I52" s="24">
        <f>IF(H52=0,0,IF(E52=TRUE,3,0))</f>
        <v>0</v>
      </c>
    </row>
    <row r="53" spans="1:26" s="2" customFormat="1" ht="33" customHeight="1" x14ac:dyDescent="0.25">
      <c r="A53" s="44" t="s">
        <v>96</v>
      </c>
      <c r="B53" s="65" t="s">
        <v>213</v>
      </c>
      <c r="C53" s="66"/>
      <c r="D53" s="67"/>
      <c r="E53" s="58" t="b">
        <v>0</v>
      </c>
      <c r="F53" s="58"/>
      <c r="G53" s="58" t="b">
        <v>0</v>
      </c>
      <c r="H53" s="6">
        <f>IF(G53,0,2)</f>
        <v>2</v>
      </c>
      <c r="I53" s="24">
        <f>IF(H53=0,0,IF(E53=TRUE,2,0))</f>
        <v>0</v>
      </c>
      <c r="J53" s="55"/>
    </row>
    <row r="54" spans="1:26" s="2" customFormat="1" ht="33" customHeight="1" x14ac:dyDescent="0.25">
      <c r="A54" s="44" t="s">
        <v>97</v>
      </c>
      <c r="B54" s="65" t="s">
        <v>212</v>
      </c>
      <c r="C54" s="66"/>
      <c r="D54" s="67"/>
      <c r="E54" s="58" t="b">
        <v>0</v>
      </c>
      <c r="F54" s="58"/>
      <c r="G54" s="58" t="b">
        <v>0</v>
      </c>
      <c r="H54" s="6">
        <f>IF(G54,0,3)</f>
        <v>3</v>
      </c>
      <c r="I54" s="24">
        <f>IF(H54=0,0,IF(E54=TRUE,3,0))</f>
        <v>0</v>
      </c>
    </row>
    <row r="55" spans="1:26" s="2" customFormat="1" ht="33" customHeight="1" x14ac:dyDescent="0.25">
      <c r="A55" s="44" t="s">
        <v>98</v>
      </c>
      <c r="B55" s="65" t="s">
        <v>46</v>
      </c>
      <c r="C55" s="66"/>
      <c r="D55" s="67"/>
      <c r="E55" s="58" t="b">
        <v>0</v>
      </c>
      <c r="F55" s="58"/>
      <c r="G55" s="58" t="b">
        <v>0</v>
      </c>
      <c r="H55" s="6">
        <f>IF(G55,0,2)</f>
        <v>2</v>
      </c>
      <c r="I55" s="24">
        <f>IF(H55=0,0,IF(E55=TRUE,2,0))</f>
        <v>0</v>
      </c>
    </row>
    <row r="56" spans="1:26" s="2" customFormat="1" ht="33" customHeight="1" x14ac:dyDescent="0.25">
      <c r="A56" s="44" t="s">
        <v>99</v>
      </c>
      <c r="B56" s="65" t="s">
        <v>214</v>
      </c>
      <c r="C56" s="66"/>
      <c r="D56" s="67"/>
      <c r="E56" s="58" t="b">
        <v>0</v>
      </c>
      <c r="F56" s="58"/>
      <c r="G56" s="58" t="b">
        <v>0</v>
      </c>
      <c r="H56" s="43">
        <f>IF(G56,0,1)</f>
        <v>1</v>
      </c>
      <c r="I56" s="24">
        <f>IF(H56=0,0,IF(E56=TRUE,1,0))</f>
        <v>0</v>
      </c>
    </row>
    <row r="57" spans="1:26" s="2" customFormat="1" ht="33" customHeight="1" x14ac:dyDescent="0.25">
      <c r="A57" s="44" t="s">
        <v>100</v>
      </c>
      <c r="B57" s="65" t="s">
        <v>215</v>
      </c>
      <c r="C57" s="66"/>
      <c r="D57" s="67"/>
      <c r="E57" s="58" t="b">
        <v>0</v>
      </c>
      <c r="F57" s="58"/>
      <c r="G57" s="58" t="b">
        <v>0</v>
      </c>
      <c r="H57" s="6">
        <f>IF(G57,0,2)</f>
        <v>2</v>
      </c>
      <c r="I57" s="24">
        <f>IF(H57=0,0,IF(E57=TRUE,2,0))</f>
        <v>0</v>
      </c>
    </row>
    <row r="58" spans="1:26" s="2" customFormat="1" ht="33" customHeight="1" x14ac:dyDescent="0.25">
      <c r="A58" s="44" t="s">
        <v>165</v>
      </c>
      <c r="B58" s="65" t="s">
        <v>47</v>
      </c>
      <c r="C58" s="66"/>
      <c r="D58" s="67"/>
      <c r="E58" s="58" t="b">
        <v>0</v>
      </c>
      <c r="F58" s="58"/>
      <c r="G58" s="58" t="b">
        <v>0</v>
      </c>
      <c r="H58" s="43">
        <f>IF(G58,0,1)</f>
        <v>1</v>
      </c>
      <c r="I58" s="24">
        <f>IF(H58=0,0,IF(E58=TRUE,1,0))</f>
        <v>0</v>
      </c>
    </row>
    <row r="59" spans="1:26" s="2" customFormat="1" ht="33" customHeight="1" thickBot="1" x14ac:dyDescent="0.3">
      <c r="A59" s="44" t="s">
        <v>166</v>
      </c>
      <c r="B59" s="65" t="s">
        <v>147</v>
      </c>
      <c r="C59" s="66"/>
      <c r="D59" s="67"/>
      <c r="E59" s="58" t="b">
        <v>0</v>
      </c>
      <c r="F59" s="58"/>
      <c r="G59" s="58" t="b">
        <v>0</v>
      </c>
      <c r="H59" s="6">
        <f>IF(G59,0,3)</f>
        <v>3</v>
      </c>
      <c r="I59" s="24">
        <f>IF(H59=0,0,IF(E59=TRUE,3,0))</f>
        <v>0</v>
      </c>
    </row>
    <row r="60" spans="1:26" s="2" customFormat="1" ht="20.100000000000001" customHeight="1" thickBot="1" x14ac:dyDescent="0.3">
      <c r="A60" s="13"/>
      <c r="B60" s="71"/>
      <c r="C60" s="71"/>
      <c r="D60" s="72"/>
      <c r="E60" s="97" t="s">
        <v>59</v>
      </c>
      <c r="F60" s="97"/>
      <c r="G60" s="97"/>
      <c r="H60" s="8">
        <f>SUM(H52:H59)</f>
        <v>17</v>
      </c>
      <c r="I60" s="9">
        <f>SUM(I52:I59)</f>
        <v>0</v>
      </c>
    </row>
    <row r="61" spans="1:26" s="2" customFormat="1" ht="29.1" customHeight="1" x14ac:dyDescent="0.25">
      <c r="A61" s="47">
        <v>7</v>
      </c>
      <c r="B61" s="87" t="s">
        <v>17</v>
      </c>
      <c r="C61" s="88"/>
      <c r="D61" s="89"/>
      <c r="E61" s="52" t="s">
        <v>5</v>
      </c>
      <c r="F61" s="52" t="s">
        <v>6</v>
      </c>
      <c r="G61" s="52" t="s">
        <v>7</v>
      </c>
      <c r="H61" s="28" t="s">
        <v>41</v>
      </c>
      <c r="I61" s="28" t="s">
        <v>42</v>
      </c>
    </row>
    <row r="62" spans="1:26" s="2" customFormat="1" ht="33" customHeight="1" x14ac:dyDescent="0.25">
      <c r="A62" s="31" t="s">
        <v>101</v>
      </c>
      <c r="B62" s="73" t="s">
        <v>48</v>
      </c>
      <c r="C62" s="74"/>
      <c r="D62" s="75"/>
      <c r="E62" s="58" t="b">
        <v>0</v>
      </c>
      <c r="F62" s="58"/>
      <c r="G62" s="58" t="b">
        <v>0</v>
      </c>
      <c r="H62" s="6">
        <f>IF(G62,0,3)</f>
        <v>3</v>
      </c>
      <c r="I62" s="24">
        <f>IF(H62=0,0,IF(E62=TRUE,3,0))</f>
        <v>0</v>
      </c>
    </row>
    <row r="63" spans="1:26" s="2" customFormat="1" ht="33" customHeight="1" thickBot="1" x14ac:dyDescent="0.3">
      <c r="A63" s="31" t="s">
        <v>102</v>
      </c>
      <c r="B63" s="73" t="s">
        <v>143</v>
      </c>
      <c r="C63" s="74"/>
      <c r="D63" s="75"/>
      <c r="E63" s="58" t="b">
        <v>0</v>
      </c>
      <c r="F63" s="58"/>
      <c r="G63" s="58" t="b">
        <v>0</v>
      </c>
      <c r="H63" s="38" t="str">
        <f>IF(G63,0,"4*")</f>
        <v>4*</v>
      </c>
      <c r="I63" s="24">
        <f>IF(H63=0,0,IF(E63=TRUE,4,0))</f>
        <v>0</v>
      </c>
      <c r="Z63" s="62">
        <f>IF(G63,0,4)</f>
        <v>4</v>
      </c>
    </row>
    <row r="64" spans="1:26" s="2" customFormat="1" ht="20.100000000000001" customHeight="1" thickBot="1" x14ac:dyDescent="0.3">
      <c r="A64" s="10"/>
      <c r="B64" s="78"/>
      <c r="C64" s="78"/>
      <c r="D64" s="79"/>
      <c r="E64" s="97" t="s">
        <v>59</v>
      </c>
      <c r="F64" s="97"/>
      <c r="G64" s="97"/>
      <c r="H64" s="8">
        <f>SUM(H62,Z63)</f>
        <v>7</v>
      </c>
      <c r="I64" s="9">
        <f>SUM(I62:I63)</f>
        <v>0</v>
      </c>
    </row>
    <row r="65" spans="1:26" s="2" customFormat="1" ht="24.95" customHeight="1" thickBot="1" x14ac:dyDescent="0.3">
      <c r="A65" s="10"/>
      <c r="B65" s="95" t="s">
        <v>71</v>
      </c>
      <c r="C65" s="96"/>
      <c r="D65" s="96"/>
      <c r="E65" s="96"/>
      <c r="F65" s="96"/>
      <c r="G65" s="96"/>
      <c r="H65" s="84"/>
      <c r="I65" s="23">
        <f>SUM(I64,I60,I50)</f>
        <v>0</v>
      </c>
    </row>
    <row r="66" spans="1:26" s="2" customFormat="1" ht="24.95" customHeight="1" thickBot="1" x14ac:dyDescent="0.3">
      <c r="A66" s="10"/>
      <c r="B66" s="95" t="s">
        <v>72</v>
      </c>
      <c r="C66" s="96"/>
      <c r="D66" s="96"/>
      <c r="E66" s="96"/>
      <c r="F66" s="96"/>
      <c r="G66" s="96"/>
      <c r="H66" s="84"/>
      <c r="I66" s="23">
        <f>SUM(H64,H60,H50)</f>
        <v>37</v>
      </c>
    </row>
    <row r="67" spans="1:26" s="2" customFormat="1" ht="9.9499999999999993" customHeight="1" x14ac:dyDescent="0.25">
      <c r="A67" s="10"/>
      <c r="B67" s="27"/>
      <c r="C67" s="27"/>
      <c r="D67" s="18"/>
      <c r="E67" s="18"/>
      <c r="F67" s="18"/>
      <c r="G67" s="18"/>
      <c r="H67" s="21"/>
      <c r="I67" s="12"/>
    </row>
    <row r="68" spans="1:26" s="2" customFormat="1" ht="20.100000000000001" customHeight="1" x14ac:dyDescent="0.25">
      <c r="A68" s="33" t="s">
        <v>36</v>
      </c>
      <c r="B68" s="91" t="s">
        <v>0</v>
      </c>
      <c r="C68" s="92"/>
      <c r="D68" s="92"/>
      <c r="E68" s="93"/>
      <c r="F68" s="93"/>
      <c r="G68" s="93"/>
      <c r="H68" s="93"/>
      <c r="I68" s="94"/>
    </row>
    <row r="69" spans="1:26" s="2" customFormat="1" ht="29.1" customHeight="1" x14ac:dyDescent="0.25">
      <c r="A69" s="47">
        <v>8</v>
      </c>
      <c r="B69" s="87" t="s">
        <v>15</v>
      </c>
      <c r="C69" s="88"/>
      <c r="D69" s="89"/>
      <c r="E69" s="52" t="s">
        <v>5</v>
      </c>
      <c r="F69" s="52" t="s">
        <v>6</v>
      </c>
      <c r="G69" s="52" t="s">
        <v>7</v>
      </c>
      <c r="H69" s="28" t="s">
        <v>41</v>
      </c>
      <c r="I69" s="28" t="s">
        <v>42</v>
      </c>
    </row>
    <row r="70" spans="1:26" s="2" customFormat="1" ht="33" customHeight="1" thickBot="1" x14ac:dyDescent="0.3">
      <c r="A70" s="31" t="s">
        <v>103</v>
      </c>
      <c r="B70" s="65" t="s">
        <v>199</v>
      </c>
      <c r="C70" s="66"/>
      <c r="D70" s="67"/>
      <c r="E70" s="58" t="b">
        <v>0</v>
      </c>
      <c r="F70" s="58"/>
      <c r="G70" s="58" t="b">
        <v>0</v>
      </c>
      <c r="H70" s="6">
        <f>IF(G70,0,2)</f>
        <v>2</v>
      </c>
      <c r="I70" s="24">
        <f>IF(H70=0,0,IF(E70=TRUE,2,0))</f>
        <v>0</v>
      </c>
    </row>
    <row r="71" spans="1:26" s="2" customFormat="1" ht="20.100000000000001" customHeight="1" thickBot="1" x14ac:dyDescent="0.3">
      <c r="A71" s="5"/>
      <c r="B71" s="66"/>
      <c r="C71" s="66"/>
      <c r="D71" s="90"/>
      <c r="E71" s="97" t="s">
        <v>59</v>
      </c>
      <c r="F71" s="97"/>
      <c r="G71" s="97"/>
      <c r="H71" s="8">
        <f>SUM(H70)</f>
        <v>2</v>
      </c>
      <c r="I71" s="9">
        <f>SUM(I70)</f>
        <v>0</v>
      </c>
    </row>
    <row r="72" spans="1:26" s="2" customFormat="1" ht="29.1" customHeight="1" x14ac:dyDescent="0.25">
      <c r="A72" s="47">
        <v>9</v>
      </c>
      <c r="B72" s="87" t="s">
        <v>18</v>
      </c>
      <c r="C72" s="88"/>
      <c r="D72" s="89"/>
      <c r="E72" s="52" t="s">
        <v>5</v>
      </c>
      <c r="F72" s="52" t="s">
        <v>6</v>
      </c>
      <c r="G72" s="52" t="s">
        <v>7</v>
      </c>
      <c r="H72" s="28" t="s">
        <v>41</v>
      </c>
      <c r="I72" s="28" t="s">
        <v>42</v>
      </c>
    </row>
    <row r="73" spans="1:26" s="2" customFormat="1" ht="44.25" customHeight="1" x14ac:dyDescent="0.25">
      <c r="A73" s="45" t="s">
        <v>104</v>
      </c>
      <c r="B73" s="65" t="s">
        <v>208</v>
      </c>
      <c r="C73" s="66"/>
      <c r="D73" s="67"/>
      <c r="E73" s="58" t="b">
        <v>0</v>
      </c>
      <c r="F73" s="58"/>
      <c r="G73" s="58" t="b">
        <v>0</v>
      </c>
      <c r="H73" s="38" t="str">
        <f>IF(G73,0,"4*")</f>
        <v>4*</v>
      </c>
      <c r="I73" s="24">
        <f>IF(H73=0,0,IF(E73=TRUE,4,0))</f>
        <v>0</v>
      </c>
      <c r="J73" s="55"/>
      <c r="Z73" s="62">
        <f>IF(G73,0,4)</f>
        <v>4</v>
      </c>
    </row>
    <row r="74" spans="1:26" s="2" customFormat="1" ht="33" customHeight="1" x14ac:dyDescent="0.25">
      <c r="A74" s="45" t="s">
        <v>105</v>
      </c>
      <c r="B74" s="65" t="s">
        <v>216</v>
      </c>
      <c r="C74" s="66"/>
      <c r="D74" s="67"/>
      <c r="E74" s="58" t="b">
        <v>0</v>
      </c>
      <c r="F74" s="58"/>
      <c r="G74" s="58" t="b">
        <v>0</v>
      </c>
      <c r="H74" s="43">
        <f>IF(G74,0,1)</f>
        <v>1</v>
      </c>
      <c r="I74" s="24">
        <f>IF(H74=0,0,IF(E74=TRUE,1,0))</f>
        <v>0</v>
      </c>
    </row>
    <row r="75" spans="1:26" s="2" customFormat="1" ht="33" customHeight="1" x14ac:dyDescent="0.25">
      <c r="A75" s="45" t="s">
        <v>106</v>
      </c>
      <c r="B75" s="65" t="s">
        <v>217</v>
      </c>
      <c r="C75" s="66"/>
      <c r="D75" s="67"/>
      <c r="E75" s="58" t="b">
        <v>0</v>
      </c>
      <c r="F75" s="58"/>
      <c r="G75" s="58" t="b">
        <v>0</v>
      </c>
      <c r="H75" s="6">
        <f>IF(G75,0,2)</f>
        <v>2</v>
      </c>
      <c r="I75" s="24">
        <f>IF(H75=0,0,IF(E75=TRUE,2,0))</f>
        <v>0</v>
      </c>
    </row>
    <row r="76" spans="1:26" s="2" customFormat="1" ht="33" customHeight="1" x14ac:dyDescent="0.25">
      <c r="A76" s="45" t="s">
        <v>107</v>
      </c>
      <c r="B76" s="65" t="s">
        <v>218</v>
      </c>
      <c r="C76" s="66"/>
      <c r="D76" s="67"/>
      <c r="E76" s="58" t="b">
        <v>0</v>
      </c>
      <c r="F76" s="58"/>
      <c r="G76" s="58" t="b">
        <v>0</v>
      </c>
      <c r="H76" s="43">
        <f>IF(G76,0,1)</f>
        <v>1</v>
      </c>
      <c r="I76" s="24">
        <f>IF(H76=0,0,IF(E76=TRUE,1,0))</f>
        <v>0</v>
      </c>
    </row>
    <row r="77" spans="1:26" s="2" customFormat="1" ht="33" customHeight="1" x14ac:dyDescent="0.25">
      <c r="A77" s="45" t="s">
        <v>167</v>
      </c>
      <c r="B77" s="68" t="s">
        <v>219</v>
      </c>
      <c r="C77" s="69"/>
      <c r="D77" s="70"/>
      <c r="E77" s="58" t="b">
        <v>0</v>
      </c>
      <c r="F77" s="58"/>
      <c r="G77" s="58" t="b">
        <v>0</v>
      </c>
      <c r="H77" s="6">
        <f>IF(G77,0,2)</f>
        <v>2</v>
      </c>
      <c r="I77" s="24">
        <f>IF(H77=0,0,IF(E77=TRUE,2,0))</f>
        <v>0</v>
      </c>
    </row>
    <row r="78" spans="1:26" s="2" customFormat="1" ht="33" customHeight="1" thickBot="1" x14ac:dyDescent="0.3">
      <c r="A78" s="45" t="s">
        <v>168</v>
      </c>
      <c r="B78" s="73" t="s">
        <v>169</v>
      </c>
      <c r="C78" s="74"/>
      <c r="D78" s="75"/>
      <c r="E78" s="58" t="b">
        <v>0</v>
      </c>
      <c r="F78" s="58"/>
      <c r="G78" s="58" t="b">
        <v>0</v>
      </c>
      <c r="H78" s="6">
        <f>IF(G78,0,2)</f>
        <v>2</v>
      </c>
      <c r="I78" s="24">
        <f>IF(H78=0,0,IF(E78=TRUE,2,0))</f>
        <v>0</v>
      </c>
    </row>
    <row r="79" spans="1:26" s="2" customFormat="1" ht="20.100000000000001" customHeight="1" thickBot="1" x14ac:dyDescent="0.3">
      <c r="A79" s="13"/>
      <c r="B79" s="71"/>
      <c r="C79" s="71"/>
      <c r="D79" s="72"/>
      <c r="E79" s="97" t="s">
        <v>59</v>
      </c>
      <c r="F79" s="97"/>
      <c r="G79" s="97"/>
      <c r="H79" s="8">
        <f>SUM(H74:H78,Z73)</f>
        <v>12</v>
      </c>
      <c r="I79" s="9">
        <f>SUM(I73:I78)</f>
        <v>0</v>
      </c>
    </row>
    <row r="80" spans="1:26" s="2" customFormat="1" ht="24.95" customHeight="1" thickBot="1" x14ac:dyDescent="0.3">
      <c r="A80" s="10"/>
      <c r="B80" s="95" t="s">
        <v>69</v>
      </c>
      <c r="C80" s="96"/>
      <c r="D80" s="96"/>
      <c r="E80" s="96"/>
      <c r="F80" s="96"/>
      <c r="G80" s="96"/>
      <c r="H80" s="84"/>
      <c r="I80" s="23">
        <f>SUM(I79,I71)</f>
        <v>0</v>
      </c>
    </row>
    <row r="81" spans="1:9" s="2" customFormat="1" ht="24.95" customHeight="1" thickBot="1" x14ac:dyDescent="0.3">
      <c r="A81" s="10"/>
      <c r="B81" s="95" t="s">
        <v>70</v>
      </c>
      <c r="C81" s="96"/>
      <c r="D81" s="96"/>
      <c r="E81" s="96"/>
      <c r="F81" s="96"/>
      <c r="G81" s="96"/>
      <c r="H81" s="84"/>
      <c r="I81" s="23">
        <f>SUM(H79,H71)</f>
        <v>14</v>
      </c>
    </row>
    <row r="82" spans="1:9" s="2" customFormat="1" ht="9.9499999999999993" customHeight="1" x14ac:dyDescent="0.25">
      <c r="A82" s="14"/>
      <c r="B82" s="15"/>
      <c r="C82" s="15"/>
      <c r="D82" s="16"/>
      <c r="E82" s="16"/>
      <c r="F82" s="16"/>
      <c r="G82" s="16"/>
      <c r="H82" s="22"/>
      <c r="I82" s="4"/>
    </row>
    <row r="83" spans="1:9" s="2" customFormat="1" ht="20.100000000000001" customHeight="1" x14ac:dyDescent="0.25">
      <c r="A83" s="33" t="s">
        <v>37</v>
      </c>
      <c r="B83" s="91" t="s">
        <v>10</v>
      </c>
      <c r="C83" s="92"/>
      <c r="D83" s="92"/>
      <c r="E83" s="93"/>
      <c r="F83" s="93"/>
      <c r="G83" s="93"/>
      <c r="H83" s="93"/>
      <c r="I83" s="94"/>
    </row>
    <row r="84" spans="1:9" s="2" customFormat="1" ht="29.1" customHeight="1" x14ac:dyDescent="0.25">
      <c r="A84" s="47">
        <v>10</v>
      </c>
      <c r="B84" s="87" t="s">
        <v>2</v>
      </c>
      <c r="C84" s="88"/>
      <c r="D84" s="89"/>
      <c r="E84" s="52" t="s">
        <v>5</v>
      </c>
      <c r="F84" s="52" t="s">
        <v>6</v>
      </c>
      <c r="G84" s="52" t="s">
        <v>7</v>
      </c>
      <c r="H84" s="28" t="s">
        <v>41</v>
      </c>
      <c r="I84" s="28" t="s">
        <v>42</v>
      </c>
    </row>
    <row r="85" spans="1:9" s="2" customFormat="1" ht="33" customHeight="1" x14ac:dyDescent="0.25">
      <c r="A85" s="31" t="s">
        <v>108</v>
      </c>
      <c r="B85" s="73" t="s">
        <v>49</v>
      </c>
      <c r="C85" s="74"/>
      <c r="D85" s="75"/>
      <c r="E85" s="58" t="b">
        <v>0</v>
      </c>
      <c r="F85" s="58"/>
      <c r="G85" s="58" t="b">
        <v>0</v>
      </c>
      <c r="H85" s="43">
        <f>IF(G85,0,1)</f>
        <v>1</v>
      </c>
      <c r="I85" s="24">
        <f>IF(H85=0,0,IF(E85=TRUE,1,0))</f>
        <v>0</v>
      </c>
    </row>
    <row r="86" spans="1:9" s="2" customFormat="1" ht="33" customHeight="1" thickBot="1" x14ac:dyDescent="0.3">
      <c r="A86" s="31" t="s">
        <v>170</v>
      </c>
      <c r="B86" s="68" t="s">
        <v>220</v>
      </c>
      <c r="C86" s="66"/>
      <c r="D86" s="67"/>
      <c r="E86" s="58" t="b">
        <v>0</v>
      </c>
      <c r="F86" s="58"/>
      <c r="G86" s="58" t="b">
        <v>0</v>
      </c>
      <c r="H86" s="6">
        <f>IF(G86,0,2)</f>
        <v>2</v>
      </c>
      <c r="I86" s="24">
        <f>IF(H86=0,0,IF(E86=TRUE,2,0))</f>
        <v>0</v>
      </c>
    </row>
    <row r="87" spans="1:9" s="2" customFormat="1" ht="20.100000000000001" customHeight="1" thickBot="1" x14ac:dyDescent="0.3">
      <c r="A87" s="5"/>
      <c r="B87" s="66"/>
      <c r="C87" s="66"/>
      <c r="D87" s="90"/>
      <c r="E87" s="97" t="s">
        <v>59</v>
      </c>
      <c r="F87" s="97"/>
      <c r="G87" s="97"/>
      <c r="H87" s="8">
        <f>SUM(H85:H86)</f>
        <v>3</v>
      </c>
      <c r="I87" s="9">
        <f>SUM(I85:I86)</f>
        <v>0</v>
      </c>
    </row>
    <row r="88" spans="1:9" s="2" customFormat="1" ht="29.1" customHeight="1" x14ac:dyDescent="0.25">
      <c r="A88" s="47">
        <v>11</v>
      </c>
      <c r="B88" s="87" t="s">
        <v>11</v>
      </c>
      <c r="C88" s="88"/>
      <c r="D88" s="89"/>
      <c r="E88" s="52" t="s">
        <v>5</v>
      </c>
      <c r="F88" s="52" t="s">
        <v>6</v>
      </c>
      <c r="G88" s="52" t="s">
        <v>7</v>
      </c>
      <c r="H88" s="28" t="s">
        <v>41</v>
      </c>
      <c r="I88" s="28" t="s">
        <v>42</v>
      </c>
    </row>
    <row r="89" spans="1:9" s="2" customFormat="1" ht="33" customHeight="1" x14ac:dyDescent="0.25">
      <c r="A89" s="39" t="s">
        <v>109</v>
      </c>
      <c r="B89" s="73" t="s">
        <v>221</v>
      </c>
      <c r="C89" s="74"/>
      <c r="D89" s="75"/>
      <c r="E89" s="58" t="b">
        <v>0</v>
      </c>
      <c r="F89" s="58"/>
      <c r="G89" s="58" t="b">
        <v>0</v>
      </c>
      <c r="H89" s="6">
        <f>IF(G89,0,2)</f>
        <v>2</v>
      </c>
      <c r="I89" s="24">
        <f>IF(H89=0,0,IF(E89=TRUE,2,0))</f>
        <v>0</v>
      </c>
    </row>
    <row r="90" spans="1:9" s="2" customFormat="1" ht="33" customHeight="1" x14ac:dyDescent="0.25">
      <c r="A90" s="39" t="s">
        <v>185</v>
      </c>
      <c r="B90" s="73" t="s">
        <v>171</v>
      </c>
      <c r="C90" s="74"/>
      <c r="D90" s="75"/>
      <c r="E90" s="58" t="b">
        <v>0</v>
      </c>
      <c r="F90" s="58"/>
      <c r="G90" s="58" t="b">
        <v>0</v>
      </c>
      <c r="H90" s="43">
        <f>IF(G90,0,1)</f>
        <v>1</v>
      </c>
      <c r="I90" s="24">
        <f>IF(H90=0,0,IF(E90=TRUE,1,0))</f>
        <v>0</v>
      </c>
    </row>
    <row r="91" spans="1:9" s="2" customFormat="1" ht="33" customHeight="1" thickBot="1" x14ac:dyDescent="0.3">
      <c r="A91" s="39" t="s">
        <v>186</v>
      </c>
      <c r="B91" s="73" t="s">
        <v>51</v>
      </c>
      <c r="C91" s="74"/>
      <c r="D91" s="75"/>
      <c r="E91" s="58" t="b">
        <v>0</v>
      </c>
      <c r="F91" s="58"/>
      <c r="G91" s="58" t="b">
        <v>0</v>
      </c>
      <c r="H91" s="43">
        <f>IF(G91,0,1)</f>
        <v>1</v>
      </c>
      <c r="I91" s="24">
        <f>IF(H91=0,0,IF(E91=TRUE,1,0))</f>
        <v>0</v>
      </c>
    </row>
    <row r="92" spans="1:9" s="2" customFormat="1" ht="20.100000000000001" customHeight="1" thickBot="1" x14ac:dyDescent="0.3">
      <c r="A92" s="13"/>
      <c r="B92" s="71"/>
      <c r="C92" s="71"/>
      <c r="D92" s="72"/>
      <c r="E92" s="97" t="s">
        <v>59</v>
      </c>
      <c r="F92" s="97"/>
      <c r="G92" s="97"/>
      <c r="H92" s="8">
        <f>SUM(H89:H91)</f>
        <v>4</v>
      </c>
      <c r="I92" s="9">
        <f>SUM(I89:I91)</f>
        <v>0</v>
      </c>
    </row>
    <row r="93" spans="1:9" s="2" customFormat="1" ht="29.1" customHeight="1" x14ac:dyDescent="0.25">
      <c r="A93" s="47">
        <v>12</v>
      </c>
      <c r="B93" s="87" t="s">
        <v>3</v>
      </c>
      <c r="C93" s="88"/>
      <c r="D93" s="89"/>
      <c r="E93" s="52" t="s">
        <v>5</v>
      </c>
      <c r="F93" s="52" t="s">
        <v>6</v>
      </c>
      <c r="G93" s="52" t="s">
        <v>7</v>
      </c>
      <c r="H93" s="28" t="s">
        <v>41</v>
      </c>
      <c r="I93" s="28" t="s">
        <v>42</v>
      </c>
    </row>
    <row r="94" spans="1:9" s="2" customFormat="1" ht="33" customHeight="1" x14ac:dyDescent="0.25">
      <c r="A94" s="31" t="s">
        <v>110</v>
      </c>
      <c r="B94" s="73" t="s">
        <v>172</v>
      </c>
      <c r="C94" s="74"/>
      <c r="D94" s="75"/>
      <c r="E94" s="58" t="b">
        <v>0</v>
      </c>
      <c r="F94" s="58"/>
      <c r="G94" s="58" t="b">
        <v>0</v>
      </c>
      <c r="H94" s="43">
        <f>IF(G94,0,1)</f>
        <v>1</v>
      </c>
      <c r="I94" s="24">
        <f>IF(H94=0,0,IF(E94=TRUE,1,0))</f>
        <v>0</v>
      </c>
    </row>
    <row r="95" spans="1:9" s="2" customFormat="1" ht="33" customHeight="1" thickBot="1" x14ac:dyDescent="0.3">
      <c r="A95" s="31" t="s">
        <v>148</v>
      </c>
      <c r="B95" s="73" t="s">
        <v>149</v>
      </c>
      <c r="C95" s="74"/>
      <c r="D95" s="75"/>
      <c r="E95" s="58" t="b">
        <v>0</v>
      </c>
      <c r="F95" s="58"/>
      <c r="G95" s="58" t="b">
        <v>0</v>
      </c>
      <c r="H95" s="43">
        <f>IF(G95,0,1)</f>
        <v>1</v>
      </c>
      <c r="I95" s="24">
        <f>IF(H95=0,0,IF(E95=TRUE,1,0))</f>
        <v>0</v>
      </c>
    </row>
    <row r="96" spans="1:9" s="2" customFormat="1" ht="20.100000000000001" customHeight="1" thickBot="1" x14ac:dyDescent="0.3">
      <c r="A96" s="13"/>
      <c r="B96" s="71"/>
      <c r="C96" s="71"/>
      <c r="D96" s="72"/>
      <c r="E96" s="97" t="s">
        <v>59</v>
      </c>
      <c r="F96" s="97"/>
      <c r="G96" s="97"/>
      <c r="H96" s="8">
        <f>SUM(H94:H95)</f>
        <v>2</v>
      </c>
      <c r="I96" s="9">
        <f>SUM(I94:I95)</f>
        <v>0</v>
      </c>
    </row>
    <row r="97" spans="1:10" s="2" customFormat="1" ht="24.95" customHeight="1" thickBot="1" x14ac:dyDescent="0.3">
      <c r="A97" s="10"/>
      <c r="B97" s="95" t="s">
        <v>67</v>
      </c>
      <c r="C97" s="96"/>
      <c r="D97" s="96"/>
      <c r="E97" s="96"/>
      <c r="F97" s="96"/>
      <c r="G97" s="96"/>
      <c r="H97" s="84"/>
      <c r="I97" s="23">
        <f>SUM(I96,I92,I87)</f>
        <v>0</v>
      </c>
    </row>
    <row r="98" spans="1:10" s="2" customFormat="1" ht="24.95" customHeight="1" thickBot="1" x14ac:dyDescent="0.3">
      <c r="A98" s="10"/>
      <c r="B98" s="95" t="s">
        <v>68</v>
      </c>
      <c r="C98" s="96"/>
      <c r="D98" s="96"/>
      <c r="E98" s="96"/>
      <c r="F98" s="96"/>
      <c r="G98" s="96"/>
      <c r="H98" s="84"/>
      <c r="I98" s="23">
        <f>SUM(H96,H92,H87)</f>
        <v>9</v>
      </c>
    </row>
    <row r="99" spans="1:10" s="2" customFormat="1" ht="9.9499999999999993" customHeight="1" x14ac:dyDescent="0.25">
      <c r="A99" s="10"/>
      <c r="B99" s="11"/>
      <c r="C99" s="11"/>
      <c r="D99" s="18"/>
      <c r="E99" s="18"/>
      <c r="F99" s="18"/>
      <c r="G99" s="18"/>
      <c r="H99" s="21"/>
      <c r="I99" s="12"/>
    </row>
    <row r="100" spans="1:10" s="2" customFormat="1" ht="20.100000000000001" customHeight="1" x14ac:dyDescent="0.25">
      <c r="A100" s="33" t="s">
        <v>38</v>
      </c>
      <c r="B100" s="91" t="s">
        <v>1</v>
      </c>
      <c r="C100" s="92"/>
      <c r="D100" s="92"/>
      <c r="E100" s="93"/>
      <c r="F100" s="93"/>
      <c r="G100" s="93"/>
      <c r="H100" s="93"/>
      <c r="I100" s="94"/>
    </row>
    <row r="101" spans="1:10" s="2" customFormat="1" ht="29.1" customHeight="1" x14ac:dyDescent="0.25">
      <c r="A101" s="47">
        <v>13</v>
      </c>
      <c r="B101" s="87" t="s">
        <v>25</v>
      </c>
      <c r="C101" s="88"/>
      <c r="D101" s="89"/>
      <c r="E101" s="52" t="s">
        <v>5</v>
      </c>
      <c r="F101" s="52" t="s">
        <v>6</v>
      </c>
      <c r="G101" s="52" t="s">
        <v>7</v>
      </c>
      <c r="H101" s="28" t="s">
        <v>41</v>
      </c>
      <c r="I101" s="28" t="s">
        <v>42</v>
      </c>
    </row>
    <row r="102" spans="1:10" s="2" customFormat="1" ht="33" customHeight="1" x14ac:dyDescent="0.25">
      <c r="A102" s="44" t="s">
        <v>111</v>
      </c>
      <c r="B102" s="65" t="s">
        <v>203</v>
      </c>
      <c r="C102" s="66"/>
      <c r="D102" s="67"/>
      <c r="E102" s="58" t="b">
        <v>0</v>
      </c>
      <c r="F102" s="58"/>
      <c r="G102" s="58" t="b">
        <v>0</v>
      </c>
      <c r="H102" s="6">
        <f>IF(G102,0,3)</f>
        <v>3</v>
      </c>
      <c r="I102" s="24">
        <f>IF(H102=0,0,IF(E102=TRUE,3,0))</f>
        <v>0</v>
      </c>
      <c r="J102" s="55"/>
    </row>
    <row r="103" spans="1:10" s="2" customFormat="1" ht="33" customHeight="1" x14ac:dyDescent="0.25">
      <c r="A103" s="44" t="s">
        <v>112</v>
      </c>
      <c r="B103" s="65" t="s">
        <v>191</v>
      </c>
      <c r="C103" s="66"/>
      <c r="D103" s="67"/>
      <c r="E103" s="58" t="b">
        <v>0</v>
      </c>
      <c r="F103" s="58"/>
      <c r="G103" s="58" t="b">
        <v>0</v>
      </c>
      <c r="H103" s="6">
        <f>IF(G103,0,2)</f>
        <v>2</v>
      </c>
      <c r="I103" s="24">
        <f>IF(H103=0,0,IF(E103=TRUE,2,0))</f>
        <v>0</v>
      </c>
      <c r="J103" s="55"/>
    </row>
    <row r="104" spans="1:10" s="2" customFormat="1" ht="33" customHeight="1" x14ac:dyDescent="0.25">
      <c r="A104" s="44" t="s">
        <v>113</v>
      </c>
      <c r="B104" s="68" t="s">
        <v>192</v>
      </c>
      <c r="C104" s="69"/>
      <c r="D104" s="70"/>
      <c r="E104" s="58" t="b">
        <v>0</v>
      </c>
      <c r="F104" s="58"/>
      <c r="G104" s="58" t="b">
        <v>0</v>
      </c>
      <c r="H104" s="6">
        <f>IF(G104,0,2)</f>
        <v>2</v>
      </c>
      <c r="I104" s="24">
        <f>IF(H104=0,0,IF(E104=TRUE,2,0))</f>
        <v>0</v>
      </c>
    </row>
    <row r="105" spans="1:10" s="2" customFormat="1" ht="33" customHeight="1" x14ac:dyDescent="0.25">
      <c r="A105" s="44" t="s">
        <v>114</v>
      </c>
      <c r="B105" s="73" t="s">
        <v>173</v>
      </c>
      <c r="C105" s="74"/>
      <c r="D105" s="75"/>
      <c r="E105" s="58" t="b">
        <v>0</v>
      </c>
      <c r="F105" s="58"/>
      <c r="G105" s="58" t="b">
        <v>0</v>
      </c>
      <c r="H105" s="6">
        <f>IF(G105,0,2)</f>
        <v>2</v>
      </c>
      <c r="I105" s="24">
        <f>IF(H105=0,0,IF(E105=TRUE,2,0))</f>
        <v>0</v>
      </c>
    </row>
    <row r="106" spans="1:10" s="2" customFormat="1" ht="33" customHeight="1" x14ac:dyDescent="0.25">
      <c r="A106" s="44" t="s">
        <v>115</v>
      </c>
      <c r="B106" s="73" t="s">
        <v>200</v>
      </c>
      <c r="C106" s="74"/>
      <c r="D106" s="75"/>
      <c r="E106" s="58" t="b">
        <v>0</v>
      </c>
      <c r="F106" s="58"/>
      <c r="G106" s="58" t="b">
        <v>0</v>
      </c>
      <c r="H106" s="43">
        <f t="shared" ref="H106:H119" si="0">IF(G106,0,1)</f>
        <v>1</v>
      </c>
      <c r="I106" s="24">
        <f t="shared" ref="I106:I119" si="1">IF(H106=0,0,IF(E106=TRUE,1,0))</f>
        <v>0</v>
      </c>
    </row>
    <row r="107" spans="1:10" s="2" customFormat="1" ht="33" customHeight="1" x14ac:dyDescent="0.25">
      <c r="A107" s="44" t="s">
        <v>116</v>
      </c>
      <c r="B107" s="73" t="s">
        <v>24</v>
      </c>
      <c r="C107" s="74"/>
      <c r="D107" s="75"/>
      <c r="E107" s="58" t="b">
        <v>0</v>
      </c>
      <c r="F107" s="58"/>
      <c r="G107" s="58" t="b">
        <v>0</v>
      </c>
      <c r="H107" s="43">
        <f t="shared" si="0"/>
        <v>1</v>
      </c>
      <c r="I107" s="24">
        <f t="shared" si="1"/>
        <v>0</v>
      </c>
    </row>
    <row r="108" spans="1:10" s="2" customFormat="1" ht="33" customHeight="1" x14ac:dyDescent="0.25">
      <c r="A108" s="44" t="s">
        <v>117</v>
      </c>
      <c r="B108" s="73" t="s">
        <v>30</v>
      </c>
      <c r="C108" s="74"/>
      <c r="D108" s="75"/>
      <c r="E108" s="58" t="b">
        <v>0</v>
      </c>
      <c r="F108" s="58"/>
      <c r="G108" s="58" t="b">
        <v>0</v>
      </c>
      <c r="H108" s="43">
        <f t="shared" si="0"/>
        <v>1</v>
      </c>
      <c r="I108" s="24">
        <f t="shared" si="1"/>
        <v>0</v>
      </c>
    </row>
    <row r="109" spans="1:10" s="2" customFormat="1" ht="33" customHeight="1" x14ac:dyDescent="0.25">
      <c r="A109" s="44" t="s">
        <v>118</v>
      </c>
      <c r="B109" s="68" t="s">
        <v>193</v>
      </c>
      <c r="C109" s="69"/>
      <c r="D109" s="70"/>
      <c r="E109" s="58" t="b">
        <v>0</v>
      </c>
      <c r="F109" s="58"/>
      <c r="G109" s="58" t="b">
        <v>0</v>
      </c>
      <c r="H109" s="43">
        <f t="shared" si="0"/>
        <v>1</v>
      </c>
      <c r="I109" s="24">
        <f t="shared" si="1"/>
        <v>0</v>
      </c>
      <c r="J109" s="55"/>
    </row>
    <row r="110" spans="1:10" s="2" customFormat="1" ht="33" customHeight="1" x14ac:dyDescent="0.25">
      <c r="A110" s="44" t="s">
        <v>119</v>
      </c>
      <c r="B110" s="73" t="s">
        <v>52</v>
      </c>
      <c r="C110" s="74"/>
      <c r="D110" s="75"/>
      <c r="E110" s="58" t="b">
        <v>0</v>
      </c>
      <c r="F110" s="58"/>
      <c r="G110" s="58" t="b">
        <v>0</v>
      </c>
      <c r="H110" s="43">
        <f t="shared" si="0"/>
        <v>1</v>
      </c>
      <c r="I110" s="24">
        <f t="shared" si="1"/>
        <v>0</v>
      </c>
    </row>
    <row r="111" spans="1:10" s="2" customFormat="1" ht="33" customHeight="1" x14ac:dyDescent="0.25">
      <c r="A111" s="44" t="s">
        <v>120</v>
      </c>
      <c r="B111" s="68" t="s">
        <v>194</v>
      </c>
      <c r="C111" s="69"/>
      <c r="D111" s="70"/>
      <c r="E111" s="58" t="b">
        <v>0</v>
      </c>
      <c r="F111" s="58"/>
      <c r="G111" s="58" t="b">
        <v>0</v>
      </c>
      <c r="H111" s="43">
        <f t="shared" si="0"/>
        <v>1</v>
      </c>
      <c r="I111" s="24">
        <f t="shared" si="1"/>
        <v>0</v>
      </c>
    </row>
    <row r="112" spans="1:10" s="2" customFormat="1" ht="33" customHeight="1" x14ac:dyDescent="0.25">
      <c r="A112" s="44" t="s">
        <v>121</v>
      </c>
      <c r="B112" s="73" t="s">
        <v>43</v>
      </c>
      <c r="C112" s="74"/>
      <c r="D112" s="75"/>
      <c r="E112" s="58" t="b">
        <v>0</v>
      </c>
      <c r="F112" s="58"/>
      <c r="G112" s="58" t="b">
        <v>0</v>
      </c>
      <c r="H112" s="43">
        <f t="shared" si="0"/>
        <v>1</v>
      </c>
      <c r="I112" s="24">
        <f t="shared" si="1"/>
        <v>0</v>
      </c>
    </row>
    <row r="113" spans="1:9" s="2" customFormat="1" ht="33" customHeight="1" x14ac:dyDescent="0.25">
      <c r="A113" s="44" t="s">
        <v>122</v>
      </c>
      <c r="B113" s="73" t="s">
        <v>23</v>
      </c>
      <c r="C113" s="74"/>
      <c r="D113" s="75"/>
      <c r="E113" s="58" t="b">
        <v>0</v>
      </c>
      <c r="F113" s="58"/>
      <c r="G113" s="58" t="b">
        <v>0</v>
      </c>
      <c r="H113" s="43">
        <f t="shared" si="0"/>
        <v>1</v>
      </c>
      <c r="I113" s="24">
        <f t="shared" si="1"/>
        <v>0</v>
      </c>
    </row>
    <row r="114" spans="1:9" s="2" customFormat="1" ht="33" customHeight="1" x14ac:dyDescent="0.25">
      <c r="A114" s="44" t="s">
        <v>123</v>
      </c>
      <c r="B114" s="73" t="s">
        <v>26</v>
      </c>
      <c r="C114" s="74"/>
      <c r="D114" s="75"/>
      <c r="E114" s="58" t="b">
        <v>0</v>
      </c>
      <c r="F114" s="58"/>
      <c r="G114" s="58" t="b">
        <v>0</v>
      </c>
      <c r="H114" s="43">
        <f t="shared" si="0"/>
        <v>1</v>
      </c>
      <c r="I114" s="24">
        <f t="shared" si="1"/>
        <v>0</v>
      </c>
    </row>
    <row r="115" spans="1:9" s="2" customFormat="1" ht="33" customHeight="1" x14ac:dyDescent="0.25">
      <c r="A115" s="44" t="s">
        <v>124</v>
      </c>
      <c r="B115" s="73" t="s">
        <v>29</v>
      </c>
      <c r="C115" s="74"/>
      <c r="D115" s="75"/>
      <c r="E115" s="58" t="b">
        <v>0</v>
      </c>
      <c r="F115" s="58"/>
      <c r="G115" s="58" t="b">
        <v>0</v>
      </c>
      <c r="H115" s="43">
        <f t="shared" si="0"/>
        <v>1</v>
      </c>
      <c r="I115" s="24">
        <f t="shared" si="1"/>
        <v>0</v>
      </c>
    </row>
    <row r="116" spans="1:9" s="2" customFormat="1" ht="33" customHeight="1" x14ac:dyDescent="0.25">
      <c r="A116" s="44" t="s">
        <v>125</v>
      </c>
      <c r="B116" s="73" t="s">
        <v>28</v>
      </c>
      <c r="C116" s="74"/>
      <c r="D116" s="75"/>
      <c r="E116" s="58" t="b">
        <v>0</v>
      </c>
      <c r="F116" s="58"/>
      <c r="G116" s="58" t="b">
        <v>0</v>
      </c>
      <c r="H116" s="43">
        <f t="shared" si="0"/>
        <v>1</v>
      </c>
      <c r="I116" s="24">
        <f t="shared" si="1"/>
        <v>0</v>
      </c>
    </row>
    <row r="117" spans="1:9" s="2" customFormat="1" ht="33" customHeight="1" x14ac:dyDescent="0.25">
      <c r="A117" s="44" t="s">
        <v>126</v>
      </c>
      <c r="B117" s="73" t="s">
        <v>27</v>
      </c>
      <c r="C117" s="74"/>
      <c r="D117" s="75"/>
      <c r="E117" s="58" t="b">
        <v>0</v>
      </c>
      <c r="F117" s="58"/>
      <c r="G117" s="58" t="b">
        <v>0</v>
      </c>
      <c r="H117" s="43">
        <f t="shared" si="0"/>
        <v>1</v>
      </c>
      <c r="I117" s="24">
        <f t="shared" si="1"/>
        <v>0</v>
      </c>
    </row>
    <row r="118" spans="1:9" s="2" customFormat="1" ht="33" customHeight="1" x14ac:dyDescent="0.25">
      <c r="A118" s="44" t="s">
        <v>174</v>
      </c>
      <c r="B118" s="73" t="s">
        <v>31</v>
      </c>
      <c r="C118" s="74"/>
      <c r="D118" s="75"/>
      <c r="E118" s="58" t="b">
        <v>0</v>
      </c>
      <c r="F118" s="58"/>
      <c r="G118" s="58" t="b">
        <v>0</v>
      </c>
      <c r="H118" s="43">
        <f t="shared" si="0"/>
        <v>1</v>
      </c>
      <c r="I118" s="24">
        <f t="shared" si="1"/>
        <v>0</v>
      </c>
    </row>
    <row r="119" spans="1:9" s="2" customFormat="1" ht="33" customHeight="1" thickBot="1" x14ac:dyDescent="0.3">
      <c r="A119" s="44" t="s">
        <v>188</v>
      </c>
      <c r="B119" s="73" t="s">
        <v>32</v>
      </c>
      <c r="C119" s="74"/>
      <c r="D119" s="75"/>
      <c r="E119" s="58" t="b">
        <v>0</v>
      </c>
      <c r="F119" s="58"/>
      <c r="G119" s="58" t="b">
        <v>0</v>
      </c>
      <c r="H119" s="43">
        <f t="shared" si="0"/>
        <v>1</v>
      </c>
      <c r="I119" s="24">
        <f t="shared" si="1"/>
        <v>0</v>
      </c>
    </row>
    <row r="120" spans="1:9" s="2" customFormat="1" ht="20.100000000000001" customHeight="1" thickBot="1" x14ac:dyDescent="0.3">
      <c r="A120" s="13"/>
      <c r="B120" s="71"/>
      <c r="C120" s="71"/>
      <c r="D120" s="72"/>
      <c r="E120" s="97" t="s">
        <v>59</v>
      </c>
      <c r="F120" s="97"/>
      <c r="G120" s="97"/>
      <c r="H120" s="8">
        <f>SUM(H102:H119)</f>
        <v>23</v>
      </c>
      <c r="I120" s="9">
        <f>SUM(I102:I119)</f>
        <v>0</v>
      </c>
    </row>
    <row r="121" spans="1:9" s="2" customFormat="1" ht="29.1" customHeight="1" x14ac:dyDescent="0.25">
      <c r="A121" s="47">
        <v>14</v>
      </c>
      <c r="B121" s="87" t="s">
        <v>19</v>
      </c>
      <c r="C121" s="88"/>
      <c r="D121" s="89"/>
      <c r="E121" s="52" t="s">
        <v>5</v>
      </c>
      <c r="F121" s="52" t="s">
        <v>6</v>
      </c>
      <c r="G121" s="52" t="s">
        <v>7</v>
      </c>
      <c r="H121" s="28" t="s">
        <v>41</v>
      </c>
      <c r="I121" s="28" t="s">
        <v>42</v>
      </c>
    </row>
    <row r="122" spans="1:9" s="2" customFormat="1" ht="33" customHeight="1" x14ac:dyDescent="0.25">
      <c r="A122" s="31" t="s">
        <v>127</v>
      </c>
      <c r="B122" s="73" t="s">
        <v>33</v>
      </c>
      <c r="C122" s="74"/>
      <c r="D122" s="75"/>
      <c r="E122" s="58" t="b">
        <v>0</v>
      </c>
      <c r="F122" s="58"/>
      <c r="G122" s="58" t="b">
        <v>0</v>
      </c>
      <c r="H122" s="6">
        <f>IF(G122,0,2)</f>
        <v>2</v>
      </c>
      <c r="I122" s="24">
        <f>IF(H122=0,0,IF(E122=TRUE,2,0))</f>
        <v>0</v>
      </c>
    </row>
    <row r="123" spans="1:9" s="2" customFormat="1" ht="33" customHeight="1" x14ac:dyDescent="0.25">
      <c r="A123" s="31" t="s">
        <v>128</v>
      </c>
      <c r="B123" s="68" t="s">
        <v>222</v>
      </c>
      <c r="C123" s="69"/>
      <c r="D123" s="70"/>
      <c r="E123" s="58" t="b">
        <v>0</v>
      </c>
      <c r="F123" s="58"/>
      <c r="G123" s="58" t="b">
        <v>0</v>
      </c>
      <c r="H123" s="43">
        <f>IF(G123,0,1)</f>
        <v>1</v>
      </c>
      <c r="I123" s="24">
        <f>IF(H123=0,0,IF(E123=TRUE,1,0))</f>
        <v>0</v>
      </c>
    </row>
    <row r="124" spans="1:9" s="2" customFormat="1" ht="33" customHeight="1" thickBot="1" x14ac:dyDescent="0.3">
      <c r="A124" s="31" t="s">
        <v>201</v>
      </c>
      <c r="B124" s="68" t="s">
        <v>223</v>
      </c>
      <c r="C124" s="69"/>
      <c r="D124" s="70"/>
      <c r="E124" s="58" t="b">
        <v>0</v>
      </c>
      <c r="F124" s="58"/>
      <c r="G124" s="58" t="b">
        <v>0</v>
      </c>
      <c r="H124" s="6">
        <f>IF(G124,0,3)</f>
        <v>3</v>
      </c>
      <c r="I124" s="24">
        <f>IF(H124=0,0,IF(E124=TRUE,3,0))</f>
        <v>0</v>
      </c>
    </row>
    <row r="125" spans="1:9" s="2" customFormat="1" ht="20.100000000000001" customHeight="1" thickBot="1" x14ac:dyDescent="0.3">
      <c r="A125" s="13"/>
      <c r="B125" s="71"/>
      <c r="C125" s="71"/>
      <c r="D125" s="72"/>
      <c r="E125" s="97" t="s">
        <v>59</v>
      </c>
      <c r="F125" s="97"/>
      <c r="G125" s="97"/>
      <c r="H125" s="8">
        <f>SUM(H122:H124)</f>
        <v>6</v>
      </c>
      <c r="I125" s="9">
        <f>SUM(I122:I124)</f>
        <v>0</v>
      </c>
    </row>
    <row r="126" spans="1:9" s="2" customFormat="1" ht="24.95" customHeight="1" thickBot="1" x14ac:dyDescent="0.3">
      <c r="A126" s="10"/>
      <c r="B126" s="95" t="s">
        <v>65</v>
      </c>
      <c r="C126" s="96"/>
      <c r="D126" s="96"/>
      <c r="E126" s="96"/>
      <c r="F126" s="96"/>
      <c r="G126" s="96"/>
      <c r="H126" s="84"/>
      <c r="I126" s="56">
        <f>SUM(I125,I120)</f>
        <v>0</v>
      </c>
    </row>
    <row r="127" spans="1:9" s="2" customFormat="1" ht="24.95" customHeight="1" thickBot="1" x14ac:dyDescent="0.3">
      <c r="A127" s="10"/>
      <c r="B127" s="95" t="s">
        <v>66</v>
      </c>
      <c r="C127" s="96"/>
      <c r="D127" s="96"/>
      <c r="E127" s="96"/>
      <c r="F127" s="96"/>
      <c r="G127" s="96"/>
      <c r="H127" s="84"/>
      <c r="I127" s="23">
        <f>SUM(H125,H120)</f>
        <v>29</v>
      </c>
    </row>
    <row r="128" spans="1:9" s="2" customFormat="1" ht="9.9499999999999993" customHeight="1" x14ac:dyDescent="0.25">
      <c r="A128" s="14"/>
      <c r="B128" s="15"/>
      <c r="C128" s="15"/>
      <c r="D128" s="16"/>
      <c r="E128" s="16"/>
      <c r="F128" s="16"/>
      <c r="G128" s="16"/>
      <c r="H128" s="22"/>
      <c r="I128" s="4"/>
    </row>
    <row r="129" spans="1:26" s="2" customFormat="1" ht="20.100000000000001" customHeight="1" x14ac:dyDescent="0.25">
      <c r="A129" s="33" t="s">
        <v>39</v>
      </c>
      <c r="B129" s="91" t="s">
        <v>4</v>
      </c>
      <c r="C129" s="92"/>
      <c r="D129" s="92"/>
      <c r="E129" s="93"/>
      <c r="F129" s="93"/>
      <c r="G129" s="93"/>
      <c r="H129" s="93"/>
      <c r="I129" s="94"/>
    </row>
    <row r="130" spans="1:26" s="2" customFormat="1" ht="29.1" customHeight="1" x14ac:dyDescent="0.25">
      <c r="A130" s="47">
        <v>15</v>
      </c>
      <c r="B130" s="87" t="s">
        <v>21</v>
      </c>
      <c r="C130" s="88"/>
      <c r="D130" s="89"/>
      <c r="E130" s="52" t="s">
        <v>5</v>
      </c>
      <c r="F130" s="52" t="s">
        <v>6</v>
      </c>
      <c r="G130" s="52" t="s">
        <v>7</v>
      </c>
      <c r="H130" s="28" t="s">
        <v>41</v>
      </c>
      <c r="I130" s="28" t="s">
        <v>42</v>
      </c>
    </row>
    <row r="131" spans="1:26" s="2" customFormat="1" ht="33" customHeight="1" thickBot="1" x14ac:dyDescent="0.3">
      <c r="A131" s="31" t="s">
        <v>129</v>
      </c>
      <c r="B131" s="65" t="s">
        <v>175</v>
      </c>
      <c r="C131" s="66"/>
      <c r="D131" s="67"/>
      <c r="E131" s="58" t="b">
        <v>0</v>
      </c>
      <c r="F131" s="58"/>
      <c r="G131" s="58" t="b">
        <v>0</v>
      </c>
      <c r="H131" s="6">
        <f>IF(G131,0,3)</f>
        <v>3</v>
      </c>
      <c r="I131" s="24">
        <f>IF(H131=0,0,IF(E131=TRUE,3,0))</f>
        <v>0</v>
      </c>
    </row>
    <row r="132" spans="1:26" s="2" customFormat="1" ht="20.100000000000001" customHeight="1" thickBot="1" x14ac:dyDescent="0.3">
      <c r="A132" s="13"/>
      <c r="B132" s="71"/>
      <c r="C132" s="71"/>
      <c r="D132" s="72"/>
      <c r="E132" s="97" t="s">
        <v>59</v>
      </c>
      <c r="F132" s="97"/>
      <c r="G132" s="97"/>
      <c r="H132" s="8">
        <f>SUM(H131)</f>
        <v>3</v>
      </c>
      <c r="I132" s="9">
        <f>SUM(I131)</f>
        <v>0</v>
      </c>
    </row>
    <row r="133" spans="1:26" s="2" customFormat="1" ht="29.1" customHeight="1" x14ac:dyDescent="0.25">
      <c r="A133" s="47">
        <v>16</v>
      </c>
      <c r="B133" s="87" t="s">
        <v>20</v>
      </c>
      <c r="C133" s="88"/>
      <c r="D133" s="89"/>
      <c r="E133" s="52" t="s">
        <v>5</v>
      </c>
      <c r="F133" s="52" t="s">
        <v>6</v>
      </c>
      <c r="G133" s="52" t="s">
        <v>7</v>
      </c>
      <c r="H133" s="28" t="s">
        <v>41</v>
      </c>
      <c r="I133" s="28" t="s">
        <v>42</v>
      </c>
    </row>
    <row r="134" spans="1:26" s="2" customFormat="1" ht="33" customHeight="1" x14ac:dyDescent="0.25">
      <c r="A134" s="31" t="s">
        <v>130</v>
      </c>
      <c r="B134" s="65" t="s">
        <v>224</v>
      </c>
      <c r="C134" s="66"/>
      <c r="D134" s="67"/>
      <c r="E134" s="58" t="b">
        <v>0</v>
      </c>
      <c r="F134" s="58"/>
      <c r="G134" s="58" t="b">
        <v>0</v>
      </c>
      <c r="H134" s="6">
        <f>IF(G134,0,3)</f>
        <v>3</v>
      </c>
      <c r="I134" s="24">
        <f>IF(H134=0,0,IF(E134=TRUE,3,0))</f>
        <v>0</v>
      </c>
    </row>
    <row r="135" spans="1:26" s="2" customFormat="1" ht="33" customHeight="1" thickBot="1" x14ac:dyDescent="0.3">
      <c r="A135" s="31" t="s">
        <v>131</v>
      </c>
      <c r="B135" s="65" t="s">
        <v>225</v>
      </c>
      <c r="C135" s="66"/>
      <c r="D135" s="67"/>
      <c r="E135" s="58" t="b">
        <v>0</v>
      </c>
      <c r="F135" s="58"/>
      <c r="G135" s="58" t="b">
        <v>0</v>
      </c>
      <c r="H135" s="38" t="str">
        <f>IF(G135,0,"4*")</f>
        <v>4*</v>
      </c>
      <c r="I135" s="24">
        <f>IF(H135=0,0,IF(E135=TRUE,4,0))</f>
        <v>0</v>
      </c>
      <c r="Z135" s="62">
        <f>IF(G135,0,4)</f>
        <v>4</v>
      </c>
    </row>
    <row r="136" spans="1:26" s="2" customFormat="1" ht="20.100000000000001" customHeight="1" thickBot="1" x14ac:dyDescent="0.3">
      <c r="A136" s="13"/>
      <c r="B136" s="71"/>
      <c r="C136" s="71"/>
      <c r="D136" s="72"/>
      <c r="E136" s="97" t="s">
        <v>59</v>
      </c>
      <c r="F136" s="97"/>
      <c r="G136" s="97"/>
      <c r="H136" s="8">
        <f>SUM(H134,Z135)</f>
        <v>7</v>
      </c>
      <c r="I136" s="9">
        <f>SUM(I134:I135)</f>
        <v>0</v>
      </c>
    </row>
    <row r="137" spans="1:26" s="2" customFormat="1" ht="24.95" customHeight="1" thickBot="1" x14ac:dyDescent="0.3">
      <c r="A137" s="10"/>
      <c r="B137" s="95" t="s">
        <v>63</v>
      </c>
      <c r="C137" s="96"/>
      <c r="D137" s="96"/>
      <c r="E137" s="96"/>
      <c r="F137" s="96"/>
      <c r="G137" s="96"/>
      <c r="H137" s="84"/>
      <c r="I137" s="23">
        <f>SUM(I136,I132)</f>
        <v>0</v>
      </c>
    </row>
    <row r="138" spans="1:26" s="2" customFormat="1" ht="24.95" customHeight="1" thickBot="1" x14ac:dyDescent="0.3">
      <c r="A138" s="10"/>
      <c r="B138" s="95" t="s">
        <v>64</v>
      </c>
      <c r="C138" s="96"/>
      <c r="D138" s="96"/>
      <c r="E138" s="96"/>
      <c r="F138" s="96"/>
      <c r="G138" s="96"/>
      <c r="H138" s="84"/>
      <c r="I138" s="23">
        <f>SUM(H136,H132)</f>
        <v>10</v>
      </c>
    </row>
    <row r="139" spans="1:26" s="2" customFormat="1" ht="9.9499999999999993" customHeight="1" x14ac:dyDescent="0.25">
      <c r="A139" s="10"/>
      <c r="B139" s="27"/>
      <c r="C139" s="27"/>
      <c r="D139" s="18"/>
      <c r="E139" s="18"/>
      <c r="F139" s="18"/>
      <c r="G139" s="18"/>
      <c r="H139" s="21"/>
      <c r="I139" s="12"/>
    </row>
    <row r="140" spans="1:26" s="2" customFormat="1" ht="20.100000000000001" customHeight="1" x14ac:dyDescent="0.25">
      <c r="A140" s="33" t="s">
        <v>40</v>
      </c>
      <c r="B140" s="91" t="s">
        <v>144</v>
      </c>
      <c r="C140" s="92"/>
      <c r="D140" s="92"/>
      <c r="E140" s="93"/>
      <c r="F140" s="93"/>
      <c r="G140" s="93"/>
      <c r="H140" s="93"/>
      <c r="I140" s="94"/>
    </row>
    <row r="141" spans="1:26" s="2" customFormat="1" ht="29.1" customHeight="1" x14ac:dyDescent="0.25">
      <c r="A141" s="47">
        <v>17</v>
      </c>
      <c r="B141" s="87" t="s">
        <v>9</v>
      </c>
      <c r="C141" s="88"/>
      <c r="D141" s="89"/>
      <c r="E141" s="52" t="s">
        <v>5</v>
      </c>
      <c r="F141" s="52" t="s">
        <v>6</v>
      </c>
      <c r="G141" s="52" t="s">
        <v>7</v>
      </c>
      <c r="H141" s="28" t="s">
        <v>41</v>
      </c>
      <c r="I141" s="28" t="s">
        <v>42</v>
      </c>
    </row>
    <row r="142" spans="1:26" s="2" customFormat="1" ht="51" customHeight="1" x14ac:dyDescent="0.25">
      <c r="A142" s="44" t="s">
        <v>132</v>
      </c>
      <c r="B142" s="73" t="s">
        <v>150</v>
      </c>
      <c r="C142" s="74"/>
      <c r="D142" s="75"/>
      <c r="E142" s="58" t="b">
        <v>0</v>
      </c>
      <c r="F142" s="58"/>
      <c r="G142" s="58" t="b">
        <v>0</v>
      </c>
      <c r="H142" s="43">
        <f>IF(G142,0,1)</f>
        <v>1</v>
      </c>
      <c r="I142" s="24">
        <f>IF(H142=0,0,IF(E142=TRUE,1,0))</f>
        <v>0</v>
      </c>
    </row>
    <row r="143" spans="1:26" s="2" customFormat="1" ht="33" customHeight="1" x14ac:dyDescent="0.25">
      <c r="A143" s="44" t="s">
        <v>133</v>
      </c>
      <c r="B143" s="65" t="s">
        <v>226</v>
      </c>
      <c r="C143" s="76"/>
      <c r="D143" s="77"/>
      <c r="E143" s="58" t="b">
        <v>0</v>
      </c>
      <c r="F143" s="58"/>
      <c r="G143" s="58" t="b">
        <v>0</v>
      </c>
      <c r="H143" s="6">
        <f>IF(G143,0,2)</f>
        <v>2</v>
      </c>
      <c r="I143" s="24">
        <f>IF(H143=0,0,IF(E143=TRUE,2,0))</f>
        <v>0</v>
      </c>
    </row>
    <row r="144" spans="1:26" s="2" customFormat="1" ht="33" customHeight="1" x14ac:dyDescent="0.25">
      <c r="A144" s="44" t="s">
        <v>134</v>
      </c>
      <c r="B144" s="73" t="s">
        <v>176</v>
      </c>
      <c r="C144" s="74"/>
      <c r="D144" s="75"/>
      <c r="E144" s="58" t="b">
        <v>0</v>
      </c>
      <c r="F144" s="58"/>
      <c r="G144" s="58" t="b">
        <v>0</v>
      </c>
      <c r="H144" s="6">
        <f>IF(G144,0,2)</f>
        <v>2</v>
      </c>
      <c r="I144" s="24">
        <f>IF(H144=0,0,IF(E144=TRUE,2,0))</f>
        <v>0</v>
      </c>
    </row>
    <row r="145" spans="1:10" s="2" customFormat="1" ht="33" customHeight="1" x14ac:dyDescent="0.25">
      <c r="A145" s="44" t="s">
        <v>135</v>
      </c>
      <c r="B145" s="73" t="s">
        <v>227</v>
      </c>
      <c r="C145" s="74"/>
      <c r="D145" s="75"/>
      <c r="E145" s="58" t="b">
        <v>0</v>
      </c>
      <c r="F145" s="58"/>
      <c r="G145" s="58" t="b">
        <v>0</v>
      </c>
      <c r="H145" s="43">
        <f>IF(G145,0,1)</f>
        <v>1</v>
      </c>
      <c r="I145" s="24">
        <f>IF(H145=0,0,IF(E145=TRUE,1,0))</f>
        <v>0</v>
      </c>
      <c r="J145" s="55"/>
    </row>
    <row r="146" spans="1:10" s="2" customFormat="1" ht="33" customHeight="1" x14ac:dyDescent="0.25">
      <c r="A146" s="44" t="s">
        <v>136</v>
      </c>
      <c r="B146" s="73" t="s">
        <v>22</v>
      </c>
      <c r="C146" s="74"/>
      <c r="D146" s="75"/>
      <c r="E146" s="58" t="b">
        <v>0</v>
      </c>
      <c r="F146" s="58"/>
      <c r="G146" s="58" t="b">
        <v>0</v>
      </c>
      <c r="H146" s="6">
        <f>IF(G146,0,2)</f>
        <v>2</v>
      </c>
      <c r="I146" s="24">
        <f>IF(H146=0,0,IF(E146=TRUE,2,0))</f>
        <v>0</v>
      </c>
    </row>
    <row r="147" spans="1:10" s="2" customFormat="1" ht="33" customHeight="1" x14ac:dyDescent="0.25">
      <c r="A147" s="44" t="s">
        <v>177</v>
      </c>
      <c r="B147" s="73" t="s">
        <v>53</v>
      </c>
      <c r="C147" s="74"/>
      <c r="D147" s="75"/>
      <c r="E147" s="58" t="b">
        <v>0</v>
      </c>
      <c r="F147" s="58"/>
      <c r="G147" s="58" t="b">
        <v>0</v>
      </c>
      <c r="H147" s="6">
        <f>IF(G147,0,2)</f>
        <v>2</v>
      </c>
      <c r="I147" s="24">
        <f>IF(H147=0,0,IF(E147=TRUE,2,0))</f>
        <v>0</v>
      </c>
    </row>
    <row r="148" spans="1:10" s="2" customFormat="1" ht="33" customHeight="1" thickBot="1" x14ac:dyDescent="0.3">
      <c r="A148" s="44" t="s">
        <v>202</v>
      </c>
      <c r="B148" s="73" t="s">
        <v>178</v>
      </c>
      <c r="C148" s="74"/>
      <c r="D148" s="75"/>
      <c r="E148" s="58" t="b">
        <v>0</v>
      </c>
      <c r="F148" s="58"/>
      <c r="G148" s="58" t="b">
        <v>0</v>
      </c>
      <c r="H148" s="6">
        <f>IF(G148,0,2)</f>
        <v>2</v>
      </c>
      <c r="I148" s="24">
        <f>IF(H148=0,0,IF(E148=TRUE,2,0))</f>
        <v>0</v>
      </c>
    </row>
    <row r="149" spans="1:10" s="2" customFormat="1" ht="20.100000000000001" customHeight="1" thickBot="1" x14ac:dyDescent="0.3">
      <c r="A149" s="10"/>
      <c r="B149" s="78"/>
      <c r="C149" s="78"/>
      <c r="D149" s="79"/>
      <c r="E149" s="97" t="s">
        <v>59</v>
      </c>
      <c r="F149" s="97"/>
      <c r="G149" s="97"/>
      <c r="H149" s="8">
        <f>SUM(H142:H148)</f>
        <v>12</v>
      </c>
      <c r="I149" s="9">
        <f>SUM(I142:I148)</f>
        <v>0</v>
      </c>
    </row>
    <row r="150" spans="1:10" s="2" customFormat="1" ht="29.1" customHeight="1" x14ac:dyDescent="0.25">
      <c r="A150" s="47">
        <v>18</v>
      </c>
      <c r="B150" s="87" t="s">
        <v>0</v>
      </c>
      <c r="C150" s="88"/>
      <c r="D150" s="89"/>
      <c r="E150" s="52" t="s">
        <v>5</v>
      </c>
      <c r="F150" s="52" t="s">
        <v>6</v>
      </c>
      <c r="G150" s="52" t="s">
        <v>7</v>
      </c>
      <c r="H150" s="28" t="s">
        <v>41</v>
      </c>
      <c r="I150" s="28" t="s">
        <v>42</v>
      </c>
    </row>
    <row r="151" spans="1:10" s="2" customFormat="1" ht="33" customHeight="1" x14ac:dyDescent="0.25">
      <c r="A151" s="31" t="s">
        <v>137</v>
      </c>
      <c r="B151" s="73" t="s">
        <v>54</v>
      </c>
      <c r="C151" s="74"/>
      <c r="D151" s="75"/>
      <c r="E151" s="58" t="b">
        <v>0</v>
      </c>
      <c r="F151" s="58"/>
      <c r="G151" s="58" t="b">
        <v>0</v>
      </c>
      <c r="H151" s="43">
        <f>IF(G151,0,1)</f>
        <v>1</v>
      </c>
      <c r="I151" s="24">
        <f>IF(H151=0,0,IF(E151=TRUE,1,0))</f>
        <v>0</v>
      </c>
      <c r="J151" s="55"/>
    </row>
    <row r="152" spans="1:10" s="2" customFormat="1" ht="33" customHeight="1" thickBot="1" x14ac:dyDescent="0.3">
      <c r="A152" s="31" t="s">
        <v>138</v>
      </c>
      <c r="B152" s="73" t="s">
        <v>179</v>
      </c>
      <c r="C152" s="74"/>
      <c r="D152" s="75"/>
      <c r="E152" s="58" t="b">
        <v>0</v>
      </c>
      <c r="F152" s="58"/>
      <c r="G152" s="58" t="b">
        <v>0</v>
      </c>
      <c r="H152" s="6">
        <f>IF(G152,0,2)</f>
        <v>2</v>
      </c>
      <c r="I152" s="24">
        <f>IF(H152=0,0,IF(E152=TRUE,2,0))</f>
        <v>0</v>
      </c>
    </row>
    <row r="153" spans="1:10" s="2" customFormat="1" ht="20.100000000000001" customHeight="1" thickBot="1" x14ac:dyDescent="0.3">
      <c r="A153" s="13"/>
      <c r="B153" s="71"/>
      <c r="C153" s="71"/>
      <c r="D153" s="72"/>
      <c r="E153" s="97" t="s">
        <v>59</v>
      </c>
      <c r="F153" s="97"/>
      <c r="G153" s="97"/>
      <c r="H153" s="8">
        <f>SUM(H151:H152)</f>
        <v>3</v>
      </c>
      <c r="I153" s="9">
        <f>SUM(I151:I152)</f>
        <v>0</v>
      </c>
    </row>
    <row r="154" spans="1:10" s="2" customFormat="1" ht="30.95" customHeight="1" x14ac:dyDescent="0.25">
      <c r="A154" s="47">
        <v>19</v>
      </c>
      <c r="B154" s="87" t="s">
        <v>2</v>
      </c>
      <c r="C154" s="88"/>
      <c r="D154" s="89"/>
      <c r="E154" s="52" t="s">
        <v>5</v>
      </c>
      <c r="F154" s="52" t="s">
        <v>6</v>
      </c>
      <c r="G154" s="52" t="s">
        <v>7</v>
      </c>
      <c r="H154" s="28" t="s">
        <v>41</v>
      </c>
      <c r="I154" s="28" t="s">
        <v>42</v>
      </c>
    </row>
    <row r="155" spans="1:10" s="2" customFormat="1" ht="33" customHeight="1" thickBot="1" x14ac:dyDescent="0.3">
      <c r="A155" s="31" t="s">
        <v>139</v>
      </c>
      <c r="B155" s="73" t="s">
        <v>180</v>
      </c>
      <c r="C155" s="74"/>
      <c r="D155" s="75"/>
      <c r="E155" s="58" t="b">
        <v>0</v>
      </c>
      <c r="F155" s="58"/>
      <c r="G155" s="58" t="b">
        <v>0</v>
      </c>
      <c r="H155" s="6">
        <f>IF(G155,0,2)</f>
        <v>2</v>
      </c>
      <c r="I155" s="24">
        <f>IF(H155=0,0,IF(E155=TRUE,2,0))</f>
        <v>0</v>
      </c>
    </row>
    <row r="156" spans="1:10" s="2" customFormat="1" ht="20.100000000000001" customHeight="1" thickBot="1" x14ac:dyDescent="0.3">
      <c r="A156" s="5"/>
      <c r="B156" s="66"/>
      <c r="C156" s="66"/>
      <c r="D156" s="90"/>
      <c r="E156" s="97" t="s">
        <v>59</v>
      </c>
      <c r="F156" s="97"/>
      <c r="G156" s="97"/>
      <c r="H156" s="8">
        <f>SUM(H155)</f>
        <v>2</v>
      </c>
      <c r="I156" s="9">
        <f>SUM(I155)</f>
        <v>0</v>
      </c>
    </row>
    <row r="157" spans="1:10" s="2" customFormat="1" ht="29.1" customHeight="1" x14ac:dyDescent="0.25">
      <c r="A157" s="47">
        <v>20</v>
      </c>
      <c r="B157" s="87" t="s">
        <v>1</v>
      </c>
      <c r="C157" s="88"/>
      <c r="D157" s="89"/>
      <c r="E157" s="52" t="s">
        <v>5</v>
      </c>
      <c r="F157" s="52" t="s">
        <v>6</v>
      </c>
      <c r="G157" s="52" t="s">
        <v>7</v>
      </c>
      <c r="H157" s="28" t="s">
        <v>41</v>
      </c>
      <c r="I157" s="28" t="s">
        <v>42</v>
      </c>
    </row>
    <row r="158" spans="1:10" s="2" customFormat="1" ht="33" customHeight="1" x14ac:dyDescent="0.25">
      <c r="A158" s="44" t="s">
        <v>140</v>
      </c>
      <c r="B158" s="65" t="s">
        <v>181</v>
      </c>
      <c r="C158" s="66"/>
      <c r="D158" s="67"/>
      <c r="E158" s="58" t="b">
        <v>0</v>
      </c>
      <c r="F158" s="58"/>
      <c r="G158" s="58" t="b">
        <v>0</v>
      </c>
      <c r="H158" s="6">
        <f>IF(G158,0,2)</f>
        <v>2</v>
      </c>
      <c r="I158" s="24">
        <f>IF(H158=0,0,IF(E158=TRUE,2,0))</f>
        <v>0</v>
      </c>
    </row>
    <row r="159" spans="1:10" s="2" customFormat="1" ht="33" customHeight="1" x14ac:dyDescent="0.25">
      <c r="A159" s="44" t="s">
        <v>182</v>
      </c>
      <c r="B159" s="68" t="s">
        <v>195</v>
      </c>
      <c r="C159" s="69"/>
      <c r="D159" s="70"/>
      <c r="E159" s="58" t="b">
        <v>0</v>
      </c>
      <c r="F159" s="58"/>
      <c r="G159" s="58" t="b">
        <v>0</v>
      </c>
      <c r="H159" s="43">
        <f>IF(G159,0,1)</f>
        <v>1</v>
      </c>
      <c r="I159" s="24">
        <f>IF(H159=0,0,IF(E159=TRUE,1,0))</f>
        <v>0</v>
      </c>
    </row>
    <row r="160" spans="1:10" s="2" customFormat="1" ht="33" customHeight="1" x14ac:dyDescent="0.25">
      <c r="A160" s="44" t="s">
        <v>183</v>
      </c>
      <c r="B160" s="65" t="s">
        <v>197</v>
      </c>
      <c r="C160" s="66"/>
      <c r="D160" s="67"/>
      <c r="E160" s="58" t="b">
        <v>0</v>
      </c>
      <c r="F160" s="58"/>
      <c r="G160" s="58" t="b">
        <v>0</v>
      </c>
      <c r="H160" s="6">
        <f>IF(G160,0,2)</f>
        <v>2</v>
      </c>
      <c r="I160" s="24">
        <f>IF(H160=0,0,IF(E160=TRUE,2,0))</f>
        <v>0</v>
      </c>
    </row>
    <row r="161" spans="1:9" s="2" customFormat="1" ht="33" customHeight="1" thickBot="1" x14ac:dyDescent="0.3">
      <c r="A161" s="44" t="s">
        <v>184</v>
      </c>
      <c r="B161" s="68" t="s">
        <v>196</v>
      </c>
      <c r="C161" s="69"/>
      <c r="D161" s="70"/>
      <c r="E161" s="58" t="b">
        <v>0</v>
      </c>
      <c r="F161" s="58"/>
      <c r="G161" s="58" t="b">
        <v>0</v>
      </c>
      <c r="H161" s="6">
        <f>IF(G161,0,2)</f>
        <v>2</v>
      </c>
      <c r="I161" s="24">
        <f>IF(H161=0,0,IF(E161=TRUE,2,0))</f>
        <v>0</v>
      </c>
    </row>
    <row r="162" spans="1:9" s="2" customFormat="1" ht="20.100000000000001" customHeight="1" thickBot="1" x14ac:dyDescent="0.3">
      <c r="A162" s="13"/>
      <c r="B162" s="71"/>
      <c r="C162" s="71"/>
      <c r="D162" s="72"/>
      <c r="E162" s="97" t="s">
        <v>59</v>
      </c>
      <c r="F162" s="97"/>
      <c r="G162" s="97"/>
      <c r="H162" s="8">
        <f>SUM(H158:H161)</f>
        <v>7</v>
      </c>
      <c r="I162" s="9">
        <f>SUM(I158:I161)</f>
        <v>0</v>
      </c>
    </row>
    <row r="163" spans="1:9" s="2" customFormat="1" ht="24.95" customHeight="1" thickBot="1" x14ac:dyDescent="0.3">
      <c r="A163" s="10"/>
      <c r="B163" s="95" t="s">
        <v>60</v>
      </c>
      <c r="C163" s="96"/>
      <c r="D163" s="96"/>
      <c r="E163" s="96"/>
      <c r="F163" s="96"/>
      <c r="G163" s="96"/>
      <c r="H163" s="102"/>
      <c r="I163" s="56">
        <f>SUM(I162,I156,I153,I149)</f>
        <v>0</v>
      </c>
    </row>
    <row r="164" spans="1:9" s="2" customFormat="1" ht="24.95" customHeight="1" thickBot="1" x14ac:dyDescent="0.3">
      <c r="A164" s="10"/>
      <c r="B164" s="95" t="s">
        <v>58</v>
      </c>
      <c r="C164" s="96"/>
      <c r="D164" s="96"/>
      <c r="E164" s="96"/>
      <c r="F164" s="96"/>
      <c r="G164" s="96"/>
      <c r="H164" s="102"/>
      <c r="I164" s="23">
        <f>SUM(H162,H156,H153,H149)</f>
        <v>24</v>
      </c>
    </row>
    <row r="165" spans="1:9" ht="9.9499999999999993" customHeight="1" thickBot="1" x14ac:dyDescent="0.3"/>
    <row r="166" spans="1:9" s="2" customFormat="1" ht="24.95" customHeight="1" thickBot="1" x14ac:dyDescent="0.3">
      <c r="A166" s="10"/>
      <c r="B166" s="41"/>
      <c r="C166" s="42"/>
      <c r="D166" s="82" t="s">
        <v>61</v>
      </c>
      <c r="E166" s="83"/>
      <c r="F166" s="83"/>
      <c r="G166" s="83"/>
      <c r="H166" s="84"/>
      <c r="I166" s="40">
        <f>SUM(I163,I137,I126,I97,I80,I65,I38)</f>
        <v>0</v>
      </c>
    </row>
    <row r="167" spans="1:9" s="2" customFormat="1" ht="24.95" customHeight="1" thickBot="1" x14ac:dyDescent="0.3">
      <c r="A167" s="10"/>
      <c r="B167" s="41"/>
      <c r="C167" s="42"/>
      <c r="D167" s="82" t="s">
        <v>62</v>
      </c>
      <c r="E167" s="83"/>
      <c r="F167" s="83"/>
      <c r="G167" s="83"/>
      <c r="H167" s="84"/>
      <c r="I167" s="40">
        <f>SUM(I164,I138,I127,I98,I81,I66,I39)</f>
        <v>154</v>
      </c>
    </row>
  </sheetData>
  <sheetProtection sheet="1" objects="1" scenarios="1"/>
  <mergeCells count="177">
    <mergeCell ref="H5:I5"/>
    <mergeCell ref="H6:I6"/>
    <mergeCell ref="H7:I7"/>
    <mergeCell ref="B10:H10"/>
    <mergeCell ref="B13:D13"/>
    <mergeCell ref="B73:D73"/>
    <mergeCell ref="B38:H38"/>
    <mergeCell ref="B65:H65"/>
    <mergeCell ref="B80:H80"/>
    <mergeCell ref="B66:H66"/>
    <mergeCell ref="B39:H39"/>
    <mergeCell ref="B35:D35"/>
    <mergeCell ref="B42:D42"/>
    <mergeCell ref="B26:D26"/>
    <mergeCell ref="B33:D33"/>
    <mergeCell ref="B34:D34"/>
    <mergeCell ref="B36:D36"/>
    <mergeCell ref="B29:D29"/>
    <mergeCell ref="B32:D32"/>
    <mergeCell ref="B72:D72"/>
    <mergeCell ref="B64:D64"/>
    <mergeCell ref="B71:D71"/>
    <mergeCell ref="B30:D30"/>
    <mergeCell ref="B74:D74"/>
    <mergeCell ref="B164:H164"/>
    <mergeCell ref="B163:H163"/>
    <mergeCell ref="B37:D37"/>
    <mergeCell ref="E37:G37"/>
    <mergeCell ref="E149:G149"/>
    <mergeCell ref="E153:G153"/>
    <mergeCell ref="E156:G156"/>
    <mergeCell ref="E162:G162"/>
    <mergeCell ref="B138:H138"/>
    <mergeCell ref="B103:D103"/>
    <mergeCell ref="B104:D104"/>
    <mergeCell ref="B88:D88"/>
    <mergeCell ref="B49:D49"/>
    <mergeCell ref="B55:D55"/>
    <mergeCell ref="B108:D108"/>
    <mergeCell ref="B109:D109"/>
    <mergeCell ref="B124:D124"/>
    <mergeCell ref="B123:D123"/>
    <mergeCell ref="B148:D148"/>
    <mergeCell ref="B70:D70"/>
    <mergeCell ref="B77:D77"/>
    <mergeCell ref="B69:D69"/>
    <mergeCell ref="B63:D63"/>
    <mergeCell ref="B62:D62"/>
    <mergeCell ref="H1:I1"/>
    <mergeCell ref="B142:D142"/>
    <mergeCell ref="B24:D24"/>
    <mergeCell ref="B147:D147"/>
    <mergeCell ref="B140:I140"/>
    <mergeCell ref="E31:G31"/>
    <mergeCell ref="E34:G34"/>
    <mergeCell ref="E50:G50"/>
    <mergeCell ref="E60:G60"/>
    <mergeCell ref="E64:G64"/>
    <mergeCell ref="E71:G71"/>
    <mergeCell ref="E79:G79"/>
    <mergeCell ref="E87:G87"/>
    <mergeCell ref="E92:G92"/>
    <mergeCell ref="E96:G96"/>
    <mergeCell ref="B144:D144"/>
    <mergeCell ref="B15:D15"/>
    <mergeCell ref="B27:D27"/>
    <mergeCell ref="B8:H8"/>
    <mergeCell ref="B22:D22"/>
    <mergeCell ref="B25:D25"/>
    <mergeCell ref="B43:D43"/>
    <mergeCell ref="B68:I68"/>
    <mergeCell ref="B23:D23"/>
    <mergeCell ref="B14:I14"/>
    <mergeCell ref="B115:D115"/>
    <mergeCell ref="B84:D84"/>
    <mergeCell ref="B92:D92"/>
    <mergeCell ref="B81:H81"/>
    <mergeCell ref="B86:D86"/>
    <mergeCell ref="B87:D87"/>
    <mergeCell ref="B93:D93"/>
    <mergeCell ref="B95:D95"/>
    <mergeCell ref="B83:I83"/>
    <mergeCell ref="B21:D21"/>
    <mergeCell ref="B16:D16"/>
    <mergeCell ref="B17:D17"/>
    <mergeCell ref="B47:D47"/>
    <mergeCell ref="B54:D54"/>
    <mergeCell ref="B56:D56"/>
    <mergeCell ref="B48:D48"/>
    <mergeCell ref="B51:D51"/>
    <mergeCell ref="B61:D61"/>
    <mergeCell ref="B41:I41"/>
    <mergeCell ref="B53:D53"/>
    <mergeCell ref="B28:D28"/>
    <mergeCell ref="B57:D57"/>
    <mergeCell ref="B44:D44"/>
    <mergeCell ref="E26:G26"/>
    <mergeCell ref="B125:D125"/>
    <mergeCell ref="B113:D113"/>
    <mergeCell ref="E120:G120"/>
    <mergeCell ref="E125:G125"/>
    <mergeCell ref="B116:D116"/>
    <mergeCell ref="B112:D112"/>
    <mergeCell ref="B102:D102"/>
    <mergeCell ref="B119:D119"/>
    <mergeCell ref="B105:D105"/>
    <mergeCell ref="B107:D107"/>
    <mergeCell ref="B111:D111"/>
    <mergeCell ref="B45:D45"/>
    <mergeCell ref="B46:D46"/>
    <mergeCell ref="B60:D60"/>
    <mergeCell ref="B50:D50"/>
    <mergeCell ref="B31:D31"/>
    <mergeCell ref="B59:D59"/>
    <mergeCell ref="B58:D58"/>
    <mergeCell ref="B52:D52"/>
    <mergeCell ref="B97:H97"/>
    <mergeCell ref="B126:H126"/>
    <mergeCell ref="B137:H137"/>
    <mergeCell ref="B145:D145"/>
    <mergeCell ref="B127:H127"/>
    <mergeCell ref="B98:H98"/>
    <mergeCell ref="B100:I100"/>
    <mergeCell ref="B106:D106"/>
    <mergeCell ref="E132:G132"/>
    <mergeCell ref="E136:G136"/>
    <mergeCell ref="B120:D120"/>
    <mergeCell ref="B110:D110"/>
    <mergeCell ref="B135:D135"/>
    <mergeCell ref="D166:H166"/>
    <mergeCell ref="D167:H167"/>
    <mergeCell ref="B12:H12"/>
    <mergeCell ref="B18:D18"/>
    <mergeCell ref="B19:D19"/>
    <mergeCell ref="B20:D20"/>
    <mergeCell ref="B161:D161"/>
    <mergeCell ref="B162:D162"/>
    <mergeCell ref="B91:D91"/>
    <mergeCell ref="B157:D157"/>
    <mergeCell ref="B155:D155"/>
    <mergeCell ref="B156:D156"/>
    <mergeCell ref="B154:D154"/>
    <mergeCell ref="B130:D130"/>
    <mergeCell ref="B133:D133"/>
    <mergeCell ref="B121:D121"/>
    <mergeCell ref="B94:D94"/>
    <mergeCell ref="B101:D101"/>
    <mergeCell ref="B151:D151"/>
    <mergeCell ref="B153:D153"/>
    <mergeCell ref="B79:D79"/>
    <mergeCell ref="B141:D141"/>
    <mergeCell ref="B150:D150"/>
    <mergeCell ref="B129:I129"/>
    <mergeCell ref="C2:H2"/>
    <mergeCell ref="B158:D158"/>
    <mergeCell ref="B159:D159"/>
    <mergeCell ref="B160:D160"/>
    <mergeCell ref="B131:D131"/>
    <mergeCell ref="B132:D132"/>
    <mergeCell ref="B134:D134"/>
    <mergeCell ref="B136:D136"/>
    <mergeCell ref="B146:D146"/>
    <mergeCell ref="B75:D75"/>
    <mergeCell ref="B76:D76"/>
    <mergeCell ref="B78:D78"/>
    <mergeCell ref="B85:D85"/>
    <mergeCell ref="B89:D89"/>
    <mergeCell ref="B90:D90"/>
    <mergeCell ref="B96:D96"/>
    <mergeCell ref="B143:D143"/>
    <mergeCell ref="B152:D152"/>
    <mergeCell ref="B149:D149"/>
    <mergeCell ref="E3:I3"/>
    <mergeCell ref="B114:D114"/>
    <mergeCell ref="B118:D118"/>
    <mergeCell ref="B117:D117"/>
    <mergeCell ref="B122:D122"/>
  </mergeCells>
  <pageMargins left="0.25" right="0.25" top="0.75" bottom="0.75" header="0.3" footer="0.3"/>
  <pageSetup scale="76" fitToHeight="0" orientation="portrait" r:id="rId1"/>
  <headerFooter>
    <oddFooter>Page &amp;P of &amp;N</oddFooter>
  </headerFooter>
  <rowBreaks count="3" manualBreakCount="3">
    <brk id="60" max="16383" man="1"/>
    <brk id="92" max="16383" man="1"/>
    <brk id="120" max="16383" man="1"/>
  </rowBreaks>
  <ignoredErrors>
    <ignoredError sqref="H22:I22 H29:I29 H75:I75 H145:I145 H56:I56 H20:I20 H57:I57 H53:I53 H54:I54 H76:I76 H159:I15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_x000a_">
                <anchor moveWithCells="1">
                  <from>
                    <xdr:col>4</xdr:col>
                    <xdr:colOff>47625</xdr:colOff>
                    <xdr:row>16</xdr:row>
                    <xdr:rowOff>104775</xdr:rowOff>
                  </from>
                  <to>
                    <xdr:col>4</xdr:col>
                    <xdr:colOff>257175</xdr:colOff>
                    <xdr:row>16</xdr:row>
                    <xdr:rowOff>352425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57150</xdr:colOff>
                    <xdr:row>16</xdr:row>
                    <xdr:rowOff>95250</xdr:rowOff>
                  </from>
                  <to>
                    <xdr:col>5</xdr:col>
                    <xdr:colOff>304800</xdr:colOff>
                    <xdr:row>16</xdr:row>
                    <xdr:rowOff>361950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6</xdr:col>
                    <xdr:colOff>47625</xdr:colOff>
                    <xdr:row>16</xdr:row>
                    <xdr:rowOff>95250</xdr:rowOff>
                  </from>
                  <to>
                    <xdr:col>6</xdr:col>
                    <xdr:colOff>295275</xdr:colOff>
                    <xdr:row>16</xdr:row>
                    <xdr:rowOff>361950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4</xdr:col>
                    <xdr:colOff>47625</xdr:colOff>
                    <xdr:row>17</xdr:row>
                    <xdr:rowOff>85725</xdr:rowOff>
                  </from>
                  <to>
                    <xdr:col>4</xdr:col>
                    <xdr:colOff>295275</xdr:colOff>
                    <xdr:row>17</xdr:row>
                    <xdr:rowOff>352425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47625</xdr:colOff>
                    <xdr:row>17</xdr:row>
                    <xdr:rowOff>85725</xdr:rowOff>
                  </from>
                  <to>
                    <xdr:col>5</xdr:col>
                    <xdr:colOff>295275</xdr:colOff>
                    <xdr:row>17</xdr:row>
                    <xdr:rowOff>352425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6</xdr:col>
                    <xdr:colOff>57150</xdr:colOff>
                    <xdr:row>17</xdr:row>
                    <xdr:rowOff>85725</xdr:rowOff>
                  </from>
                  <to>
                    <xdr:col>6</xdr:col>
                    <xdr:colOff>304800</xdr:colOff>
                    <xdr:row>17</xdr:row>
                    <xdr:rowOff>352425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4</xdr:col>
                    <xdr:colOff>47625</xdr:colOff>
                    <xdr:row>18</xdr:row>
                    <xdr:rowOff>190500</xdr:rowOff>
                  </from>
                  <to>
                    <xdr:col>4</xdr:col>
                    <xdr:colOff>295275</xdr:colOff>
                    <xdr:row>18</xdr:row>
                    <xdr:rowOff>457200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47625</xdr:colOff>
                    <xdr:row>18</xdr:row>
                    <xdr:rowOff>190500</xdr:rowOff>
                  </from>
                  <to>
                    <xdr:col>5</xdr:col>
                    <xdr:colOff>295275</xdr:colOff>
                    <xdr:row>18</xdr:row>
                    <xdr:rowOff>457200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6</xdr:col>
                    <xdr:colOff>57150</xdr:colOff>
                    <xdr:row>18</xdr:row>
                    <xdr:rowOff>190500</xdr:rowOff>
                  </from>
                  <to>
                    <xdr:col>6</xdr:col>
                    <xdr:colOff>304800</xdr:colOff>
                    <xdr:row>18</xdr:row>
                    <xdr:rowOff>457200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6</xdr:col>
                    <xdr:colOff>57150</xdr:colOff>
                    <xdr:row>19</xdr:row>
                    <xdr:rowOff>85725</xdr:rowOff>
                  </from>
                  <to>
                    <xdr:col>6</xdr:col>
                    <xdr:colOff>304800</xdr:colOff>
                    <xdr:row>19</xdr:row>
                    <xdr:rowOff>352425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4</xdr:col>
                    <xdr:colOff>47625</xdr:colOff>
                    <xdr:row>19</xdr:row>
                    <xdr:rowOff>85725</xdr:rowOff>
                  </from>
                  <to>
                    <xdr:col>4</xdr:col>
                    <xdr:colOff>295275</xdr:colOff>
                    <xdr:row>19</xdr:row>
                    <xdr:rowOff>352425</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5</xdr:col>
                    <xdr:colOff>47625</xdr:colOff>
                    <xdr:row>19</xdr:row>
                    <xdr:rowOff>85725</xdr:rowOff>
                  </from>
                  <to>
                    <xdr:col>5</xdr:col>
                    <xdr:colOff>295275</xdr:colOff>
                    <xdr:row>19</xdr:row>
                    <xdr:rowOff>352425</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4</xdr:col>
                    <xdr:colOff>47625</xdr:colOff>
                    <xdr:row>20</xdr:row>
                    <xdr:rowOff>85725</xdr:rowOff>
                  </from>
                  <to>
                    <xdr:col>4</xdr:col>
                    <xdr:colOff>295275</xdr:colOff>
                    <xdr:row>20</xdr:row>
                    <xdr:rowOff>352425</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5</xdr:col>
                    <xdr:colOff>47625</xdr:colOff>
                    <xdr:row>20</xdr:row>
                    <xdr:rowOff>85725</xdr:rowOff>
                  </from>
                  <to>
                    <xdr:col>5</xdr:col>
                    <xdr:colOff>295275</xdr:colOff>
                    <xdr:row>20</xdr:row>
                    <xdr:rowOff>352425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4</xdr:col>
                    <xdr:colOff>47625</xdr:colOff>
                    <xdr:row>21</xdr:row>
                    <xdr:rowOff>85725</xdr:rowOff>
                  </from>
                  <to>
                    <xdr:col>4</xdr:col>
                    <xdr:colOff>295275</xdr:colOff>
                    <xdr:row>21</xdr:row>
                    <xdr:rowOff>352425</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6</xdr:col>
                    <xdr:colOff>57150</xdr:colOff>
                    <xdr:row>20</xdr:row>
                    <xdr:rowOff>85725</xdr:rowOff>
                  </from>
                  <to>
                    <xdr:col>6</xdr:col>
                    <xdr:colOff>304800</xdr:colOff>
                    <xdr:row>20</xdr:row>
                    <xdr:rowOff>352425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5</xdr:col>
                    <xdr:colOff>47625</xdr:colOff>
                    <xdr:row>21</xdr:row>
                    <xdr:rowOff>85725</xdr:rowOff>
                  </from>
                  <to>
                    <xdr:col>5</xdr:col>
                    <xdr:colOff>295275</xdr:colOff>
                    <xdr:row>21</xdr:row>
                    <xdr:rowOff>352425</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6</xdr:col>
                    <xdr:colOff>57150</xdr:colOff>
                    <xdr:row>21</xdr:row>
                    <xdr:rowOff>85725</xdr:rowOff>
                  </from>
                  <to>
                    <xdr:col>6</xdr:col>
                    <xdr:colOff>304800</xdr:colOff>
                    <xdr:row>21</xdr:row>
                    <xdr:rowOff>352425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4</xdr:col>
                    <xdr:colOff>57150</xdr:colOff>
                    <xdr:row>27</xdr:row>
                    <xdr:rowOff>133350</xdr:rowOff>
                  </from>
                  <to>
                    <xdr:col>4</xdr:col>
                    <xdr:colOff>304800</xdr:colOff>
                    <xdr:row>27</xdr:row>
                    <xdr:rowOff>400050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5</xdr:col>
                    <xdr:colOff>57150</xdr:colOff>
                    <xdr:row>27</xdr:row>
                    <xdr:rowOff>133350</xdr:rowOff>
                  </from>
                  <to>
                    <xdr:col>5</xdr:col>
                    <xdr:colOff>304800</xdr:colOff>
                    <xdr:row>27</xdr:row>
                    <xdr:rowOff>400050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6</xdr:col>
                    <xdr:colOff>66675</xdr:colOff>
                    <xdr:row>27</xdr:row>
                    <xdr:rowOff>133350</xdr:rowOff>
                  </from>
                  <to>
                    <xdr:col>7</xdr:col>
                    <xdr:colOff>0</xdr:colOff>
                    <xdr:row>27</xdr:row>
                    <xdr:rowOff>400050</xdr:rowOff>
                  </to>
                </anchor>
              </controlPr>
            </control>
          </mc:Choice>
        </mc:AlternateContent>
        <mc:AlternateContent xmlns:mc="http://schemas.openxmlformats.org/markup-compatibility/2006">
          <mc:Choice Requires="x14">
            <control shapeId="1070" r:id="rId25" name="Check Box 46">
              <controlPr locked="0" defaultSize="0" autoFill="0" autoLine="0" autoPict="0">
                <anchor moveWithCells="1">
                  <from>
                    <xdr:col>4</xdr:col>
                    <xdr:colOff>47625</xdr:colOff>
                    <xdr:row>42</xdr:row>
                    <xdr:rowOff>104775</xdr:rowOff>
                  </from>
                  <to>
                    <xdr:col>4</xdr:col>
                    <xdr:colOff>295275</xdr:colOff>
                    <xdr:row>42</xdr:row>
                    <xdr:rowOff>371475</xdr:rowOff>
                  </to>
                </anchor>
              </controlPr>
            </control>
          </mc:Choice>
        </mc:AlternateContent>
        <mc:AlternateContent xmlns:mc="http://schemas.openxmlformats.org/markup-compatibility/2006">
          <mc:Choice Requires="x14">
            <control shapeId="1071" r:id="rId26" name="Check Box 47">
              <controlPr locked="0" defaultSize="0" autoFill="0" autoLine="0" autoPict="0">
                <anchor moveWithCells="1">
                  <from>
                    <xdr:col>5</xdr:col>
                    <xdr:colOff>47625</xdr:colOff>
                    <xdr:row>42</xdr:row>
                    <xdr:rowOff>104775</xdr:rowOff>
                  </from>
                  <to>
                    <xdr:col>5</xdr:col>
                    <xdr:colOff>295275</xdr:colOff>
                    <xdr:row>42</xdr:row>
                    <xdr:rowOff>371475</xdr:rowOff>
                  </to>
                </anchor>
              </controlPr>
            </control>
          </mc:Choice>
        </mc:AlternateContent>
        <mc:AlternateContent xmlns:mc="http://schemas.openxmlformats.org/markup-compatibility/2006">
          <mc:Choice Requires="x14">
            <control shapeId="1072" r:id="rId27" name="Check Box 48">
              <controlPr locked="0" defaultSize="0" autoFill="0" autoLine="0" autoPict="0">
                <anchor moveWithCells="1">
                  <from>
                    <xdr:col>6</xdr:col>
                    <xdr:colOff>57150</xdr:colOff>
                    <xdr:row>42</xdr:row>
                    <xdr:rowOff>104775</xdr:rowOff>
                  </from>
                  <to>
                    <xdr:col>6</xdr:col>
                    <xdr:colOff>304800</xdr:colOff>
                    <xdr:row>42</xdr:row>
                    <xdr:rowOff>371475</xdr:rowOff>
                  </to>
                </anchor>
              </controlPr>
            </control>
          </mc:Choice>
        </mc:AlternateContent>
        <mc:AlternateContent xmlns:mc="http://schemas.openxmlformats.org/markup-compatibility/2006">
          <mc:Choice Requires="x14">
            <control shapeId="1073" r:id="rId28" name="Check Box 49">
              <controlPr locked="0" defaultSize="0" autoFill="0" autoLine="0" autoPict="0">
                <anchor moveWithCells="1">
                  <from>
                    <xdr:col>4</xdr:col>
                    <xdr:colOff>47625</xdr:colOff>
                    <xdr:row>43</xdr:row>
                    <xdr:rowOff>104775</xdr:rowOff>
                  </from>
                  <to>
                    <xdr:col>4</xdr:col>
                    <xdr:colOff>295275</xdr:colOff>
                    <xdr:row>43</xdr:row>
                    <xdr:rowOff>371475</xdr:rowOff>
                  </to>
                </anchor>
              </controlPr>
            </control>
          </mc:Choice>
        </mc:AlternateContent>
        <mc:AlternateContent xmlns:mc="http://schemas.openxmlformats.org/markup-compatibility/2006">
          <mc:Choice Requires="x14">
            <control shapeId="1074" r:id="rId29" name="Check Box 50">
              <controlPr locked="0" defaultSize="0" autoFill="0" autoLine="0" autoPict="0">
                <anchor moveWithCells="1">
                  <from>
                    <xdr:col>5</xdr:col>
                    <xdr:colOff>47625</xdr:colOff>
                    <xdr:row>43</xdr:row>
                    <xdr:rowOff>104775</xdr:rowOff>
                  </from>
                  <to>
                    <xdr:col>5</xdr:col>
                    <xdr:colOff>295275</xdr:colOff>
                    <xdr:row>43</xdr:row>
                    <xdr:rowOff>371475</xdr:rowOff>
                  </to>
                </anchor>
              </controlPr>
            </control>
          </mc:Choice>
        </mc:AlternateContent>
        <mc:AlternateContent xmlns:mc="http://schemas.openxmlformats.org/markup-compatibility/2006">
          <mc:Choice Requires="x14">
            <control shapeId="1075" r:id="rId30" name="Check Box 51">
              <controlPr locked="0" defaultSize="0" autoFill="0" autoLine="0" autoPict="0">
                <anchor moveWithCells="1">
                  <from>
                    <xdr:col>6</xdr:col>
                    <xdr:colOff>57150</xdr:colOff>
                    <xdr:row>43</xdr:row>
                    <xdr:rowOff>104775</xdr:rowOff>
                  </from>
                  <to>
                    <xdr:col>6</xdr:col>
                    <xdr:colOff>304800</xdr:colOff>
                    <xdr:row>43</xdr:row>
                    <xdr:rowOff>371475</xdr:rowOff>
                  </to>
                </anchor>
              </controlPr>
            </control>
          </mc:Choice>
        </mc:AlternateContent>
        <mc:AlternateContent xmlns:mc="http://schemas.openxmlformats.org/markup-compatibility/2006">
          <mc:Choice Requires="x14">
            <control shapeId="1076" r:id="rId31" name="Check Box 52">
              <controlPr locked="0" defaultSize="0" autoFill="0" autoLine="0" autoPict="0">
                <anchor moveWithCells="1">
                  <from>
                    <xdr:col>4</xdr:col>
                    <xdr:colOff>47625</xdr:colOff>
                    <xdr:row>44</xdr:row>
                    <xdr:rowOff>104775</xdr:rowOff>
                  </from>
                  <to>
                    <xdr:col>4</xdr:col>
                    <xdr:colOff>295275</xdr:colOff>
                    <xdr:row>44</xdr:row>
                    <xdr:rowOff>371475</xdr:rowOff>
                  </to>
                </anchor>
              </controlPr>
            </control>
          </mc:Choice>
        </mc:AlternateContent>
        <mc:AlternateContent xmlns:mc="http://schemas.openxmlformats.org/markup-compatibility/2006">
          <mc:Choice Requires="x14">
            <control shapeId="1077" r:id="rId32" name="Check Box 53">
              <controlPr locked="0" defaultSize="0" autoFill="0" autoLine="0" autoPict="0">
                <anchor moveWithCells="1">
                  <from>
                    <xdr:col>5</xdr:col>
                    <xdr:colOff>47625</xdr:colOff>
                    <xdr:row>44</xdr:row>
                    <xdr:rowOff>104775</xdr:rowOff>
                  </from>
                  <to>
                    <xdr:col>5</xdr:col>
                    <xdr:colOff>295275</xdr:colOff>
                    <xdr:row>44</xdr:row>
                    <xdr:rowOff>371475</xdr:rowOff>
                  </to>
                </anchor>
              </controlPr>
            </control>
          </mc:Choice>
        </mc:AlternateContent>
        <mc:AlternateContent xmlns:mc="http://schemas.openxmlformats.org/markup-compatibility/2006">
          <mc:Choice Requires="x14">
            <control shapeId="1078" r:id="rId33" name="Check Box 54">
              <controlPr locked="0" defaultSize="0" autoFill="0" autoLine="0" autoPict="0">
                <anchor moveWithCells="1">
                  <from>
                    <xdr:col>6</xdr:col>
                    <xdr:colOff>57150</xdr:colOff>
                    <xdr:row>44</xdr:row>
                    <xdr:rowOff>104775</xdr:rowOff>
                  </from>
                  <to>
                    <xdr:col>6</xdr:col>
                    <xdr:colOff>304800</xdr:colOff>
                    <xdr:row>44</xdr:row>
                    <xdr:rowOff>371475</xdr:rowOff>
                  </to>
                </anchor>
              </controlPr>
            </control>
          </mc:Choice>
        </mc:AlternateContent>
        <mc:AlternateContent xmlns:mc="http://schemas.openxmlformats.org/markup-compatibility/2006">
          <mc:Choice Requires="x14">
            <control shapeId="1079" r:id="rId34" name="Check Box 55">
              <controlPr locked="0" defaultSize="0" autoFill="0" autoLine="0" autoPict="0">
                <anchor moveWithCells="1">
                  <from>
                    <xdr:col>4</xdr:col>
                    <xdr:colOff>47625</xdr:colOff>
                    <xdr:row>45</xdr:row>
                    <xdr:rowOff>104775</xdr:rowOff>
                  </from>
                  <to>
                    <xdr:col>4</xdr:col>
                    <xdr:colOff>295275</xdr:colOff>
                    <xdr:row>45</xdr:row>
                    <xdr:rowOff>371475</xdr:rowOff>
                  </to>
                </anchor>
              </controlPr>
            </control>
          </mc:Choice>
        </mc:AlternateContent>
        <mc:AlternateContent xmlns:mc="http://schemas.openxmlformats.org/markup-compatibility/2006">
          <mc:Choice Requires="x14">
            <control shapeId="1080" r:id="rId35" name="Check Box 56">
              <controlPr locked="0" defaultSize="0" autoFill="0" autoLine="0" autoPict="0">
                <anchor moveWithCells="1">
                  <from>
                    <xdr:col>5</xdr:col>
                    <xdr:colOff>47625</xdr:colOff>
                    <xdr:row>45</xdr:row>
                    <xdr:rowOff>104775</xdr:rowOff>
                  </from>
                  <to>
                    <xdr:col>5</xdr:col>
                    <xdr:colOff>295275</xdr:colOff>
                    <xdr:row>45</xdr:row>
                    <xdr:rowOff>371475</xdr:rowOff>
                  </to>
                </anchor>
              </controlPr>
            </control>
          </mc:Choice>
        </mc:AlternateContent>
        <mc:AlternateContent xmlns:mc="http://schemas.openxmlformats.org/markup-compatibility/2006">
          <mc:Choice Requires="x14">
            <control shapeId="1081" r:id="rId36" name="Check Box 57">
              <controlPr locked="0" defaultSize="0" autoFill="0" autoLine="0" autoPict="0">
                <anchor moveWithCells="1">
                  <from>
                    <xdr:col>6</xdr:col>
                    <xdr:colOff>57150</xdr:colOff>
                    <xdr:row>45</xdr:row>
                    <xdr:rowOff>104775</xdr:rowOff>
                  </from>
                  <to>
                    <xdr:col>6</xdr:col>
                    <xdr:colOff>304800</xdr:colOff>
                    <xdr:row>45</xdr:row>
                    <xdr:rowOff>371475</xdr:rowOff>
                  </to>
                </anchor>
              </controlPr>
            </control>
          </mc:Choice>
        </mc:AlternateContent>
        <mc:AlternateContent xmlns:mc="http://schemas.openxmlformats.org/markup-compatibility/2006">
          <mc:Choice Requires="x14">
            <control shapeId="1094" r:id="rId37" name="Check Box 70">
              <controlPr locked="0" defaultSize="0" autoFill="0" autoLine="0" autoPict="0">
                <anchor moveWithCells="1">
                  <from>
                    <xdr:col>4</xdr:col>
                    <xdr:colOff>57150</xdr:colOff>
                    <xdr:row>48</xdr:row>
                    <xdr:rowOff>95250</xdr:rowOff>
                  </from>
                  <to>
                    <xdr:col>4</xdr:col>
                    <xdr:colOff>304800</xdr:colOff>
                    <xdr:row>48</xdr:row>
                    <xdr:rowOff>352425</xdr:rowOff>
                  </to>
                </anchor>
              </controlPr>
            </control>
          </mc:Choice>
        </mc:AlternateContent>
        <mc:AlternateContent xmlns:mc="http://schemas.openxmlformats.org/markup-compatibility/2006">
          <mc:Choice Requires="x14">
            <control shapeId="1095" r:id="rId38" name="Check Box 71">
              <controlPr locked="0" defaultSize="0" autoFill="0" autoLine="0" autoPict="0">
                <anchor moveWithCells="1">
                  <from>
                    <xdr:col>5</xdr:col>
                    <xdr:colOff>57150</xdr:colOff>
                    <xdr:row>48</xdr:row>
                    <xdr:rowOff>95250</xdr:rowOff>
                  </from>
                  <to>
                    <xdr:col>5</xdr:col>
                    <xdr:colOff>304800</xdr:colOff>
                    <xdr:row>48</xdr:row>
                    <xdr:rowOff>352425</xdr:rowOff>
                  </to>
                </anchor>
              </controlPr>
            </control>
          </mc:Choice>
        </mc:AlternateContent>
        <mc:AlternateContent xmlns:mc="http://schemas.openxmlformats.org/markup-compatibility/2006">
          <mc:Choice Requires="x14">
            <control shapeId="1096" r:id="rId39" name="Check Box 72">
              <controlPr locked="0" defaultSize="0" autoFill="0" autoLine="0" autoPict="0">
                <anchor moveWithCells="1">
                  <from>
                    <xdr:col>6</xdr:col>
                    <xdr:colOff>66675</xdr:colOff>
                    <xdr:row>48</xdr:row>
                    <xdr:rowOff>95250</xdr:rowOff>
                  </from>
                  <to>
                    <xdr:col>7</xdr:col>
                    <xdr:colOff>0</xdr:colOff>
                    <xdr:row>48</xdr:row>
                    <xdr:rowOff>352425</xdr:rowOff>
                  </to>
                </anchor>
              </controlPr>
            </control>
          </mc:Choice>
        </mc:AlternateContent>
        <mc:AlternateContent xmlns:mc="http://schemas.openxmlformats.org/markup-compatibility/2006">
          <mc:Choice Requires="x14">
            <control shapeId="1097" r:id="rId40" name="Check Box 73">
              <controlPr locked="0" defaultSize="0" autoFill="0" autoLine="0" autoPict="0">
                <anchor moveWithCells="1">
                  <from>
                    <xdr:col>4</xdr:col>
                    <xdr:colOff>38100</xdr:colOff>
                    <xdr:row>141</xdr:row>
                    <xdr:rowOff>228600</xdr:rowOff>
                  </from>
                  <to>
                    <xdr:col>4</xdr:col>
                    <xdr:colOff>285750</xdr:colOff>
                    <xdr:row>141</xdr:row>
                    <xdr:rowOff>495300</xdr:rowOff>
                  </to>
                </anchor>
              </controlPr>
            </control>
          </mc:Choice>
        </mc:AlternateContent>
        <mc:AlternateContent xmlns:mc="http://schemas.openxmlformats.org/markup-compatibility/2006">
          <mc:Choice Requires="x14">
            <control shapeId="1098" r:id="rId41" name="Check Box 74">
              <controlPr locked="0" defaultSize="0" autoFill="0" autoLine="0" autoPict="0">
                <anchor moveWithCells="1">
                  <from>
                    <xdr:col>5</xdr:col>
                    <xdr:colOff>38100</xdr:colOff>
                    <xdr:row>141</xdr:row>
                    <xdr:rowOff>228600</xdr:rowOff>
                  </from>
                  <to>
                    <xdr:col>5</xdr:col>
                    <xdr:colOff>285750</xdr:colOff>
                    <xdr:row>141</xdr:row>
                    <xdr:rowOff>495300</xdr:rowOff>
                  </to>
                </anchor>
              </controlPr>
            </control>
          </mc:Choice>
        </mc:AlternateContent>
        <mc:AlternateContent xmlns:mc="http://schemas.openxmlformats.org/markup-compatibility/2006">
          <mc:Choice Requires="x14">
            <control shapeId="1099" r:id="rId42" name="Check Box 75">
              <controlPr locked="0" defaultSize="0" autoFill="0" autoLine="0" autoPict="0">
                <anchor moveWithCells="1">
                  <from>
                    <xdr:col>6</xdr:col>
                    <xdr:colOff>47625</xdr:colOff>
                    <xdr:row>141</xdr:row>
                    <xdr:rowOff>228600</xdr:rowOff>
                  </from>
                  <to>
                    <xdr:col>6</xdr:col>
                    <xdr:colOff>295275</xdr:colOff>
                    <xdr:row>141</xdr:row>
                    <xdr:rowOff>495300</xdr:rowOff>
                  </to>
                </anchor>
              </controlPr>
            </control>
          </mc:Choice>
        </mc:AlternateContent>
        <mc:AlternateContent xmlns:mc="http://schemas.openxmlformats.org/markup-compatibility/2006">
          <mc:Choice Requires="x14">
            <control shapeId="1100" r:id="rId43" name="Check Box 76">
              <controlPr locked="0" defaultSize="0" autoFill="0" autoLine="0" autoPict="0">
                <anchor moveWithCells="1">
                  <from>
                    <xdr:col>4</xdr:col>
                    <xdr:colOff>38100</xdr:colOff>
                    <xdr:row>144</xdr:row>
                    <xdr:rowOff>95250</xdr:rowOff>
                  </from>
                  <to>
                    <xdr:col>4</xdr:col>
                    <xdr:colOff>285750</xdr:colOff>
                    <xdr:row>144</xdr:row>
                    <xdr:rowOff>361950</xdr:rowOff>
                  </to>
                </anchor>
              </controlPr>
            </control>
          </mc:Choice>
        </mc:AlternateContent>
        <mc:AlternateContent xmlns:mc="http://schemas.openxmlformats.org/markup-compatibility/2006">
          <mc:Choice Requires="x14">
            <control shapeId="1101" r:id="rId44" name="Check Box 77">
              <controlPr locked="0" defaultSize="0" autoFill="0" autoLine="0" autoPict="0">
                <anchor moveWithCells="1">
                  <from>
                    <xdr:col>5</xdr:col>
                    <xdr:colOff>38100</xdr:colOff>
                    <xdr:row>144</xdr:row>
                    <xdr:rowOff>95250</xdr:rowOff>
                  </from>
                  <to>
                    <xdr:col>5</xdr:col>
                    <xdr:colOff>285750</xdr:colOff>
                    <xdr:row>144</xdr:row>
                    <xdr:rowOff>361950</xdr:rowOff>
                  </to>
                </anchor>
              </controlPr>
            </control>
          </mc:Choice>
        </mc:AlternateContent>
        <mc:AlternateContent xmlns:mc="http://schemas.openxmlformats.org/markup-compatibility/2006">
          <mc:Choice Requires="x14">
            <control shapeId="1102" r:id="rId45" name="Check Box 78">
              <controlPr locked="0" defaultSize="0" autoFill="0" autoLine="0" autoPict="0">
                <anchor moveWithCells="1">
                  <from>
                    <xdr:col>6</xdr:col>
                    <xdr:colOff>47625</xdr:colOff>
                    <xdr:row>144</xdr:row>
                    <xdr:rowOff>95250</xdr:rowOff>
                  </from>
                  <to>
                    <xdr:col>6</xdr:col>
                    <xdr:colOff>304800</xdr:colOff>
                    <xdr:row>144</xdr:row>
                    <xdr:rowOff>361950</xdr:rowOff>
                  </to>
                </anchor>
              </controlPr>
            </control>
          </mc:Choice>
        </mc:AlternateContent>
        <mc:AlternateContent xmlns:mc="http://schemas.openxmlformats.org/markup-compatibility/2006">
          <mc:Choice Requires="x14">
            <control shapeId="1106" r:id="rId46" name="Check Box 82">
              <controlPr locked="0" defaultSize="0" autoFill="0" autoLine="0" autoPict="0">
                <anchor moveWithCells="1">
                  <from>
                    <xdr:col>4</xdr:col>
                    <xdr:colOff>57150</xdr:colOff>
                    <xdr:row>134</xdr:row>
                    <xdr:rowOff>95250</xdr:rowOff>
                  </from>
                  <to>
                    <xdr:col>4</xdr:col>
                    <xdr:colOff>304800</xdr:colOff>
                    <xdr:row>134</xdr:row>
                    <xdr:rowOff>361950</xdr:rowOff>
                  </to>
                </anchor>
              </controlPr>
            </control>
          </mc:Choice>
        </mc:AlternateContent>
        <mc:AlternateContent xmlns:mc="http://schemas.openxmlformats.org/markup-compatibility/2006">
          <mc:Choice Requires="x14">
            <control shapeId="1107" r:id="rId47" name="Check Box 83">
              <controlPr locked="0" defaultSize="0" autoFill="0" autoLine="0" autoPict="0">
                <anchor moveWithCells="1">
                  <from>
                    <xdr:col>5</xdr:col>
                    <xdr:colOff>57150</xdr:colOff>
                    <xdr:row>134</xdr:row>
                    <xdr:rowOff>95250</xdr:rowOff>
                  </from>
                  <to>
                    <xdr:col>5</xdr:col>
                    <xdr:colOff>304800</xdr:colOff>
                    <xdr:row>134</xdr:row>
                    <xdr:rowOff>361950</xdr:rowOff>
                  </to>
                </anchor>
              </controlPr>
            </control>
          </mc:Choice>
        </mc:AlternateContent>
        <mc:AlternateContent xmlns:mc="http://schemas.openxmlformats.org/markup-compatibility/2006">
          <mc:Choice Requires="x14">
            <control shapeId="1108" r:id="rId48" name="Check Box 84">
              <controlPr locked="0" defaultSize="0" autoFill="0" autoLine="0" autoPict="0">
                <anchor moveWithCells="1">
                  <from>
                    <xdr:col>6</xdr:col>
                    <xdr:colOff>66675</xdr:colOff>
                    <xdr:row>134</xdr:row>
                    <xdr:rowOff>95250</xdr:rowOff>
                  </from>
                  <to>
                    <xdr:col>7</xdr:col>
                    <xdr:colOff>0</xdr:colOff>
                    <xdr:row>134</xdr:row>
                    <xdr:rowOff>361950</xdr:rowOff>
                  </to>
                </anchor>
              </controlPr>
            </control>
          </mc:Choice>
        </mc:AlternateContent>
        <mc:AlternateContent xmlns:mc="http://schemas.openxmlformats.org/markup-compatibility/2006">
          <mc:Choice Requires="x14">
            <control shapeId="1115" r:id="rId49" name="Check Box 91">
              <controlPr locked="0" defaultSize="0" autoFill="0" autoLine="0" autoPict="0">
                <anchor moveWithCells="1">
                  <from>
                    <xdr:col>4</xdr:col>
                    <xdr:colOff>57150</xdr:colOff>
                    <xdr:row>123</xdr:row>
                    <xdr:rowOff>123825</xdr:rowOff>
                  </from>
                  <to>
                    <xdr:col>4</xdr:col>
                    <xdr:colOff>304800</xdr:colOff>
                    <xdr:row>123</xdr:row>
                    <xdr:rowOff>390525</xdr:rowOff>
                  </to>
                </anchor>
              </controlPr>
            </control>
          </mc:Choice>
        </mc:AlternateContent>
        <mc:AlternateContent xmlns:mc="http://schemas.openxmlformats.org/markup-compatibility/2006">
          <mc:Choice Requires="x14">
            <control shapeId="1116" r:id="rId50" name="Check Box 92">
              <controlPr locked="0" defaultSize="0" autoFill="0" autoLine="0" autoPict="0">
                <anchor moveWithCells="1">
                  <from>
                    <xdr:col>5</xdr:col>
                    <xdr:colOff>57150</xdr:colOff>
                    <xdr:row>123</xdr:row>
                    <xdr:rowOff>123825</xdr:rowOff>
                  </from>
                  <to>
                    <xdr:col>5</xdr:col>
                    <xdr:colOff>304800</xdr:colOff>
                    <xdr:row>123</xdr:row>
                    <xdr:rowOff>390525</xdr:rowOff>
                  </to>
                </anchor>
              </controlPr>
            </control>
          </mc:Choice>
        </mc:AlternateContent>
        <mc:AlternateContent xmlns:mc="http://schemas.openxmlformats.org/markup-compatibility/2006">
          <mc:Choice Requires="x14">
            <control shapeId="1117" r:id="rId51" name="Check Box 93">
              <controlPr locked="0" defaultSize="0" autoFill="0" autoLine="0" autoPict="0">
                <anchor moveWithCells="1">
                  <from>
                    <xdr:col>6</xdr:col>
                    <xdr:colOff>66675</xdr:colOff>
                    <xdr:row>123</xdr:row>
                    <xdr:rowOff>123825</xdr:rowOff>
                  </from>
                  <to>
                    <xdr:col>7</xdr:col>
                    <xdr:colOff>0</xdr:colOff>
                    <xdr:row>123</xdr:row>
                    <xdr:rowOff>390525</xdr:rowOff>
                  </to>
                </anchor>
              </controlPr>
            </control>
          </mc:Choice>
        </mc:AlternateContent>
        <mc:AlternateContent xmlns:mc="http://schemas.openxmlformats.org/markup-compatibility/2006">
          <mc:Choice Requires="x14">
            <control shapeId="1145" r:id="rId52" name="Check Box 121">
              <controlPr locked="0" defaultSize="0" autoFill="0" autoLine="0" autoPict="0">
                <anchor moveWithCells="1">
                  <from>
                    <xdr:col>4</xdr:col>
                    <xdr:colOff>57150</xdr:colOff>
                    <xdr:row>101</xdr:row>
                    <xdr:rowOff>66675</xdr:rowOff>
                  </from>
                  <to>
                    <xdr:col>4</xdr:col>
                    <xdr:colOff>304800</xdr:colOff>
                    <xdr:row>101</xdr:row>
                    <xdr:rowOff>333375</xdr:rowOff>
                  </to>
                </anchor>
              </controlPr>
            </control>
          </mc:Choice>
        </mc:AlternateContent>
        <mc:AlternateContent xmlns:mc="http://schemas.openxmlformats.org/markup-compatibility/2006">
          <mc:Choice Requires="x14">
            <control shapeId="1146" r:id="rId53" name="Check Box 122">
              <controlPr locked="0" defaultSize="0" autoFill="0" autoLine="0" autoPict="0">
                <anchor moveWithCells="1">
                  <from>
                    <xdr:col>5</xdr:col>
                    <xdr:colOff>57150</xdr:colOff>
                    <xdr:row>101</xdr:row>
                    <xdr:rowOff>66675</xdr:rowOff>
                  </from>
                  <to>
                    <xdr:col>5</xdr:col>
                    <xdr:colOff>304800</xdr:colOff>
                    <xdr:row>101</xdr:row>
                    <xdr:rowOff>333375</xdr:rowOff>
                  </to>
                </anchor>
              </controlPr>
            </control>
          </mc:Choice>
        </mc:AlternateContent>
        <mc:AlternateContent xmlns:mc="http://schemas.openxmlformats.org/markup-compatibility/2006">
          <mc:Choice Requires="x14">
            <control shapeId="1147" r:id="rId54" name="Check Box 123">
              <controlPr locked="0" defaultSize="0" autoFill="0" autoLine="0" autoPict="0">
                <anchor moveWithCells="1">
                  <from>
                    <xdr:col>6</xdr:col>
                    <xdr:colOff>66675</xdr:colOff>
                    <xdr:row>101</xdr:row>
                    <xdr:rowOff>66675</xdr:rowOff>
                  </from>
                  <to>
                    <xdr:col>7</xdr:col>
                    <xdr:colOff>0</xdr:colOff>
                    <xdr:row>101</xdr:row>
                    <xdr:rowOff>333375</xdr:rowOff>
                  </to>
                </anchor>
              </controlPr>
            </control>
          </mc:Choice>
        </mc:AlternateContent>
        <mc:AlternateContent xmlns:mc="http://schemas.openxmlformats.org/markup-compatibility/2006">
          <mc:Choice Requires="x14">
            <control shapeId="1148" r:id="rId55" name="Check Box 124">
              <controlPr locked="0" defaultSize="0" autoFill="0" autoLine="0" autoPict="0">
                <anchor moveWithCells="1">
                  <from>
                    <xdr:col>4</xdr:col>
                    <xdr:colOff>57150</xdr:colOff>
                    <xdr:row>102</xdr:row>
                    <xdr:rowOff>66675</xdr:rowOff>
                  </from>
                  <to>
                    <xdr:col>4</xdr:col>
                    <xdr:colOff>304800</xdr:colOff>
                    <xdr:row>102</xdr:row>
                    <xdr:rowOff>333375</xdr:rowOff>
                  </to>
                </anchor>
              </controlPr>
            </control>
          </mc:Choice>
        </mc:AlternateContent>
        <mc:AlternateContent xmlns:mc="http://schemas.openxmlformats.org/markup-compatibility/2006">
          <mc:Choice Requires="x14">
            <control shapeId="1149" r:id="rId56" name="Check Box 125">
              <controlPr locked="0" defaultSize="0" autoFill="0" autoLine="0" autoPict="0">
                <anchor moveWithCells="1">
                  <from>
                    <xdr:col>5</xdr:col>
                    <xdr:colOff>57150</xdr:colOff>
                    <xdr:row>102</xdr:row>
                    <xdr:rowOff>66675</xdr:rowOff>
                  </from>
                  <to>
                    <xdr:col>5</xdr:col>
                    <xdr:colOff>304800</xdr:colOff>
                    <xdr:row>102</xdr:row>
                    <xdr:rowOff>333375</xdr:rowOff>
                  </to>
                </anchor>
              </controlPr>
            </control>
          </mc:Choice>
        </mc:AlternateContent>
        <mc:AlternateContent xmlns:mc="http://schemas.openxmlformats.org/markup-compatibility/2006">
          <mc:Choice Requires="x14">
            <control shapeId="1150" r:id="rId57" name="Check Box 126">
              <controlPr locked="0" defaultSize="0" autoFill="0" autoLine="0" autoPict="0">
                <anchor moveWithCells="1">
                  <from>
                    <xdr:col>6</xdr:col>
                    <xdr:colOff>66675</xdr:colOff>
                    <xdr:row>102</xdr:row>
                    <xdr:rowOff>66675</xdr:rowOff>
                  </from>
                  <to>
                    <xdr:col>7</xdr:col>
                    <xdr:colOff>0</xdr:colOff>
                    <xdr:row>102</xdr:row>
                    <xdr:rowOff>333375</xdr:rowOff>
                  </to>
                </anchor>
              </controlPr>
            </control>
          </mc:Choice>
        </mc:AlternateContent>
        <mc:AlternateContent xmlns:mc="http://schemas.openxmlformats.org/markup-compatibility/2006">
          <mc:Choice Requires="x14">
            <control shapeId="1151" r:id="rId58" name="Check Box 127">
              <controlPr locked="0" defaultSize="0" autoFill="0" autoLine="0" autoPict="0">
                <anchor moveWithCells="1">
                  <from>
                    <xdr:col>4</xdr:col>
                    <xdr:colOff>57150</xdr:colOff>
                    <xdr:row>103</xdr:row>
                    <xdr:rowOff>66675</xdr:rowOff>
                  </from>
                  <to>
                    <xdr:col>4</xdr:col>
                    <xdr:colOff>304800</xdr:colOff>
                    <xdr:row>103</xdr:row>
                    <xdr:rowOff>333375</xdr:rowOff>
                  </to>
                </anchor>
              </controlPr>
            </control>
          </mc:Choice>
        </mc:AlternateContent>
        <mc:AlternateContent xmlns:mc="http://schemas.openxmlformats.org/markup-compatibility/2006">
          <mc:Choice Requires="x14">
            <control shapeId="1152" r:id="rId59" name="Check Box 128">
              <controlPr locked="0" defaultSize="0" autoFill="0" autoLine="0" autoPict="0">
                <anchor moveWithCells="1">
                  <from>
                    <xdr:col>5</xdr:col>
                    <xdr:colOff>57150</xdr:colOff>
                    <xdr:row>103</xdr:row>
                    <xdr:rowOff>66675</xdr:rowOff>
                  </from>
                  <to>
                    <xdr:col>5</xdr:col>
                    <xdr:colOff>304800</xdr:colOff>
                    <xdr:row>103</xdr:row>
                    <xdr:rowOff>333375</xdr:rowOff>
                  </to>
                </anchor>
              </controlPr>
            </control>
          </mc:Choice>
        </mc:AlternateContent>
        <mc:AlternateContent xmlns:mc="http://schemas.openxmlformats.org/markup-compatibility/2006">
          <mc:Choice Requires="x14">
            <control shapeId="1153" r:id="rId60" name="Check Box 129">
              <controlPr locked="0" defaultSize="0" autoFill="0" autoLine="0" autoPict="0">
                <anchor moveWithCells="1">
                  <from>
                    <xdr:col>6</xdr:col>
                    <xdr:colOff>66675</xdr:colOff>
                    <xdr:row>103</xdr:row>
                    <xdr:rowOff>66675</xdr:rowOff>
                  </from>
                  <to>
                    <xdr:col>7</xdr:col>
                    <xdr:colOff>0</xdr:colOff>
                    <xdr:row>103</xdr:row>
                    <xdr:rowOff>333375</xdr:rowOff>
                  </to>
                </anchor>
              </controlPr>
            </control>
          </mc:Choice>
        </mc:AlternateContent>
        <mc:AlternateContent xmlns:mc="http://schemas.openxmlformats.org/markup-compatibility/2006">
          <mc:Choice Requires="x14">
            <control shapeId="1154" r:id="rId61" name="Check Box 130">
              <controlPr locked="0" defaultSize="0" autoFill="0" autoLine="0" autoPict="0">
                <anchor moveWithCells="1">
                  <from>
                    <xdr:col>4</xdr:col>
                    <xdr:colOff>57150</xdr:colOff>
                    <xdr:row>104</xdr:row>
                    <xdr:rowOff>66675</xdr:rowOff>
                  </from>
                  <to>
                    <xdr:col>4</xdr:col>
                    <xdr:colOff>304800</xdr:colOff>
                    <xdr:row>104</xdr:row>
                    <xdr:rowOff>333375</xdr:rowOff>
                  </to>
                </anchor>
              </controlPr>
            </control>
          </mc:Choice>
        </mc:AlternateContent>
        <mc:AlternateContent xmlns:mc="http://schemas.openxmlformats.org/markup-compatibility/2006">
          <mc:Choice Requires="x14">
            <control shapeId="1155" r:id="rId62" name="Check Box 131">
              <controlPr locked="0" defaultSize="0" autoFill="0" autoLine="0" autoPict="0">
                <anchor moveWithCells="1">
                  <from>
                    <xdr:col>5</xdr:col>
                    <xdr:colOff>57150</xdr:colOff>
                    <xdr:row>104</xdr:row>
                    <xdr:rowOff>66675</xdr:rowOff>
                  </from>
                  <to>
                    <xdr:col>5</xdr:col>
                    <xdr:colOff>304800</xdr:colOff>
                    <xdr:row>104</xdr:row>
                    <xdr:rowOff>333375</xdr:rowOff>
                  </to>
                </anchor>
              </controlPr>
            </control>
          </mc:Choice>
        </mc:AlternateContent>
        <mc:AlternateContent xmlns:mc="http://schemas.openxmlformats.org/markup-compatibility/2006">
          <mc:Choice Requires="x14">
            <control shapeId="1156" r:id="rId63" name="Check Box 132">
              <controlPr locked="0" defaultSize="0" autoFill="0" autoLine="0" autoPict="0">
                <anchor moveWithCells="1">
                  <from>
                    <xdr:col>6</xdr:col>
                    <xdr:colOff>66675</xdr:colOff>
                    <xdr:row>104</xdr:row>
                    <xdr:rowOff>66675</xdr:rowOff>
                  </from>
                  <to>
                    <xdr:col>7</xdr:col>
                    <xdr:colOff>0</xdr:colOff>
                    <xdr:row>104</xdr:row>
                    <xdr:rowOff>333375</xdr:rowOff>
                  </to>
                </anchor>
              </controlPr>
            </control>
          </mc:Choice>
        </mc:AlternateContent>
        <mc:AlternateContent xmlns:mc="http://schemas.openxmlformats.org/markup-compatibility/2006">
          <mc:Choice Requires="x14">
            <control shapeId="1157" r:id="rId64" name="Check Box 133">
              <controlPr locked="0" defaultSize="0" autoFill="0" autoLine="0" autoPict="0">
                <anchor moveWithCells="1">
                  <from>
                    <xdr:col>4</xdr:col>
                    <xdr:colOff>57150</xdr:colOff>
                    <xdr:row>105</xdr:row>
                    <xdr:rowOff>66675</xdr:rowOff>
                  </from>
                  <to>
                    <xdr:col>4</xdr:col>
                    <xdr:colOff>304800</xdr:colOff>
                    <xdr:row>105</xdr:row>
                    <xdr:rowOff>333375</xdr:rowOff>
                  </to>
                </anchor>
              </controlPr>
            </control>
          </mc:Choice>
        </mc:AlternateContent>
        <mc:AlternateContent xmlns:mc="http://schemas.openxmlformats.org/markup-compatibility/2006">
          <mc:Choice Requires="x14">
            <control shapeId="1158" r:id="rId65" name="Check Box 134">
              <controlPr locked="0" defaultSize="0" autoFill="0" autoLine="0" autoPict="0">
                <anchor moveWithCells="1">
                  <from>
                    <xdr:col>5</xdr:col>
                    <xdr:colOff>57150</xdr:colOff>
                    <xdr:row>105</xdr:row>
                    <xdr:rowOff>66675</xdr:rowOff>
                  </from>
                  <to>
                    <xdr:col>5</xdr:col>
                    <xdr:colOff>304800</xdr:colOff>
                    <xdr:row>105</xdr:row>
                    <xdr:rowOff>333375</xdr:rowOff>
                  </to>
                </anchor>
              </controlPr>
            </control>
          </mc:Choice>
        </mc:AlternateContent>
        <mc:AlternateContent xmlns:mc="http://schemas.openxmlformats.org/markup-compatibility/2006">
          <mc:Choice Requires="x14">
            <control shapeId="1159" r:id="rId66" name="Check Box 135">
              <controlPr locked="0" defaultSize="0" autoFill="0" autoLine="0" autoPict="0">
                <anchor moveWithCells="1">
                  <from>
                    <xdr:col>6</xdr:col>
                    <xdr:colOff>66675</xdr:colOff>
                    <xdr:row>105</xdr:row>
                    <xdr:rowOff>66675</xdr:rowOff>
                  </from>
                  <to>
                    <xdr:col>7</xdr:col>
                    <xdr:colOff>0</xdr:colOff>
                    <xdr:row>105</xdr:row>
                    <xdr:rowOff>333375</xdr:rowOff>
                  </to>
                </anchor>
              </controlPr>
            </control>
          </mc:Choice>
        </mc:AlternateContent>
        <mc:AlternateContent xmlns:mc="http://schemas.openxmlformats.org/markup-compatibility/2006">
          <mc:Choice Requires="x14">
            <control shapeId="1160" r:id="rId67" name="Check Box 136">
              <controlPr locked="0" defaultSize="0" autoFill="0" autoLine="0" autoPict="0">
                <anchor moveWithCells="1">
                  <from>
                    <xdr:col>4</xdr:col>
                    <xdr:colOff>57150</xdr:colOff>
                    <xdr:row>106</xdr:row>
                    <xdr:rowOff>66675</xdr:rowOff>
                  </from>
                  <to>
                    <xdr:col>4</xdr:col>
                    <xdr:colOff>304800</xdr:colOff>
                    <xdr:row>106</xdr:row>
                    <xdr:rowOff>333375</xdr:rowOff>
                  </to>
                </anchor>
              </controlPr>
            </control>
          </mc:Choice>
        </mc:AlternateContent>
        <mc:AlternateContent xmlns:mc="http://schemas.openxmlformats.org/markup-compatibility/2006">
          <mc:Choice Requires="x14">
            <control shapeId="1161" r:id="rId68" name="Check Box 137">
              <controlPr locked="0" defaultSize="0" autoFill="0" autoLine="0" autoPict="0">
                <anchor moveWithCells="1">
                  <from>
                    <xdr:col>5</xdr:col>
                    <xdr:colOff>57150</xdr:colOff>
                    <xdr:row>106</xdr:row>
                    <xdr:rowOff>66675</xdr:rowOff>
                  </from>
                  <to>
                    <xdr:col>5</xdr:col>
                    <xdr:colOff>304800</xdr:colOff>
                    <xdr:row>106</xdr:row>
                    <xdr:rowOff>333375</xdr:rowOff>
                  </to>
                </anchor>
              </controlPr>
            </control>
          </mc:Choice>
        </mc:AlternateContent>
        <mc:AlternateContent xmlns:mc="http://schemas.openxmlformats.org/markup-compatibility/2006">
          <mc:Choice Requires="x14">
            <control shapeId="1162" r:id="rId69" name="Check Box 138">
              <controlPr locked="0" defaultSize="0" autoFill="0" autoLine="0" autoPict="0">
                <anchor moveWithCells="1">
                  <from>
                    <xdr:col>6</xdr:col>
                    <xdr:colOff>66675</xdr:colOff>
                    <xdr:row>106</xdr:row>
                    <xdr:rowOff>66675</xdr:rowOff>
                  </from>
                  <to>
                    <xdr:col>7</xdr:col>
                    <xdr:colOff>0</xdr:colOff>
                    <xdr:row>106</xdr:row>
                    <xdr:rowOff>333375</xdr:rowOff>
                  </to>
                </anchor>
              </controlPr>
            </control>
          </mc:Choice>
        </mc:AlternateContent>
        <mc:AlternateContent xmlns:mc="http://schemas.openxmlformats.org/markup-compatibility/2006">
          <mc:Choice Requires="x14">
            <control shapeId="1163" r:id="rId70" name="Check Box 139">
              <controlPr locked="0" defaultSize="0" autoFill="0" autoLine="0" autoPict="0">
                <anchor moveWithCells="1">
                  <from>
                    <xdr:col>4</xdr:col>
                    <xdr:colOff>57150</xdr:colOff>
                    <xdr:row>107</xdr:row>
                    <xdr:rowOff>66675</xdr:rowOff>
                  </from>
                  <to>
                    <xdr:col>4</xdr:col>
                    <xdr:colOff>304800</xdr:colOff>
                    <xdr:row>107</xdr:row>
                    <xdr:rowOff>333375</xdr:rowOff>
                  </to>
                </anchor>
              </controlPr>
            </control>
          </mc:Choice>
        </mc:AlternateContent>
        <mc:AlternateContent xmlns:mc="http://schemas.openxmlformats.org/markup-compatibility/2006">
          <mc:Choice Requires="x14">
            <control shapeId="1164" r:id="rId71" name="Check Box 140">
              <controlPr locked="0" defaultSize="0" autoFill="0" autoLine="0" autoPict="0">
                <anchor moveWithCells="1">
                  <from>
                    <xdr:col>5</xdr:col>
                    <xdr:colOff>57150</xdr:colOff>
                    <xdr:row>107</xdr:row>
                    <xdr:rowOff>66675</xdr:rowOff>
                  </from>
                  <to>
                    <xdr:col>5</xdr:col>
                    <xdr:colOff>304800</xdr:colOff>
                    <xdr:row>107</xdr:row>
                    <xdr:rowOff>333375</xdr:rowOff>
                  </to>
                </anchor>
              </controlPr>
            </control>
          </mc:Choice>
        </mc:AlternateContent>
        <mc:AlternateContent xmlns:mc="http://schemas.openxmlformats.org/markup-compatibility/2006">
          <mc:Choice Requires="x14">
            <control shapeId="1165" r:id="rId72" name="Check Box 141">
              <controlPr locked="0" defaultSize="0" autoFill="0" autoLine="0" autoPict="0">
                <anchor moveWithCells="1">
                  <from>
                    <xdr:col>6</xdr:col>
                    <xdr:colOff>66675</xdr:colOff>
                    <xdr:row>107</xdr:row>
                    <xdr:rowOff>66675</xdr:rowOff>
                  </from>
                  <to>
                    <xdr:col>7</xdr:col>
                    <xdr:colOff>0</xdr:colOff>
                    <xdr:row>107</xdr:row>
                    <xdr:rowOff>333375</xdr:rowOff>
                  </to>
                </anchor>
              </controlPr>
            </control>
          </mc:Choice>
        </mc:AlternateContent>
        <mc:AlternateContent xmlns:mc="http://schemas.openxmlformats.org/markup-compatibility/2006">
          <mc:Choice Requires="x14">
            <control shapeId="1166" r:id="rId73" name="Check Box 142">
              <controlPr locked="0" defaultSize="0" autoFill="0" autoLine="0" autoPict="0">
                <anchor moveWithCells="1">
                  <from>
                    <xdr:col>4</xdr:col>
                    <xdr:colOff>57150</xdr:colOff>
                    <xdr:row>108</xdr:row>
                    <xdr:rowOff>66675</xdr:rowOff>
                  </from>
                  <to>
                    <xdr:col>4</xdr:col>
                    <xdr:colOff>304800</xdr:colOff>
                    <xdr:row>108</xdr:row>
                    <xdr:rowOff>333375</xdr:rowOff>
                  </to>
                </anchor>
              </controlPr>
            </control>
          </mc:Choice>
        </mc:AlternateContent>
        <mc:AlternateContent xmlns:mc="http://schemas.openxmlformats.org/markup-compatibility/2006">
          <mc:Choice Requires="x14">
            <control shapeId="1167" r:id="rId74" name="Check Box 143">
              <controlPr locked="0" defaultSize="0" autoFill="0" autoLine="0" autoPict="0">
                <anchor moveWithCells="1">
                  <from>
                    <xdr:col>5</xdr:col>
                    <xdr:colOff>57150</xdr:colOff>
                    <xdr:row>108</xdr:row>
                    <xdr:rowOff>66675</xdr:rowOff>
                  </from>
                  <to>
                    <xdr:col>5</xdr:col>
                    <xdr:colOff>304800</xdr:colOff>
                    <xdr:row>108</xdr:row>
                    <xdr:rowOff>333375</xdr:rowOff>
                  </to>
                </anchor>
              </controlPr>
            </control>
          </mc:Choice>
        </mc:AlternateContent>
        <mc:AlternateContent xmlns:mc="http://schemas.openxmlformats.org/markup-compatibility/2006">
          <mc:Choice Requires="x14">
            <control shapeId="1168" r:id="rId75" name="Check Box 144">
              <controlPr locked="0" defaultSize="0" autoFill="0" autoLine="0" autoPict="0">
                <anchor moveWithCells="1">
                  <from>
                    <xdr:col>6</xdr:col>
                    <xdr:colOff>66675</xdr:colOff>
                    <xdr:row>108</xdr:row>
                    <xdr:rowOff>66675</xdr:rowOff>
                  </from>
                  <to>
                    <xdr:col>7</xdr:col>
                    <xdr:colOff>0</xdr:colOff>
                    <xdr:row>108</xdr:row>
                    <xdr:rowOff>333375</xdr:rowOff>
                  </to>
                </anchor>
              </controlPr>
            </control>
          </mc:Choice>
        </mc:AlternateContent>
        <mc:AlternateContent xmlns:mc="http://schemas.openxmlformats.org/markup-compatibility/2006">
          <mc:Choice Requires="x14">
            <control shapeId="1169" r:id="rId76" name="Check Box 145">
              <controlPr locked="0" defaultSize="0" autoFill="0" autoLine="0" autoPict="0">
                <anchor moveWithCells="1">
                  <from>
                    <xdr:col>4</xdr:col>
                    <xdr:colOff>57150</xdr:colOff>
                    <xdr:row>109</xdr:row>
                    <xdr:rowOff>66675</xdr:rowOff>
                  </from>
                  <to>
                    <xdr:col>4</xdr:col>
                    <xdr:colOff>304800</xdr:colOff>
                    <xdr:row>109</xdr:row>
                    <xdr:rowOff>333375</xdr:rowOff>
                  </to>
                </anchor>
              </controlPr>
            </control>
          </mc:Choice>
        </mc:AlternateContent>
        <mc:AlternateContent xmlns:mc="http://schemas.openxmlformats.org/markup-compatibility/2006">
          <mc:Choice Requires="x14">
            <control shapeId="1170" r:id="rId77" name="Check Box 146">
              <controlPr locked="0" defaultSize="0" autoFill="0" autoLine="0" autoPict="0">
                <anchor moveWithCells="1">
                  <from>
                    <xdr:col>5</xdr:col>
                    <xdr:colOff>57150</xdr:colOff>
                    <xdr:row>109</xdr:row>
                    <xdr:rowOff>66675</xdr:rowOff>
                  </from>
                  <to>
                    <xdr:col>5</xdr:col>
                    <xdr:colOff>304800</xdr:colOff>
                    <xdr:row>109</xdr:row>
                    <xdr:rowOff>333375</xdr:rowOff>
                  </to>
                </anchor>
              </controlPr>
            </control>
          </mc:Choice>
        </mc:AlternateContent>
        <mc:AlternateContent xmlns:mc="http://schemas.openxmlformats.org/markup-compatibility/2006">
          <mc:Choice Requires="x14">
            <control shapeId="1171" r:id="rId78" name="Check Box 147">
              <controlPr locked="0" defaultSize="0" autoFill="0" autoLine="0" autoPict="0">
                <anchor moveWithCells="1">
                  <from>
                    <xdr:col>6</xdr:col>
                    <xdr:colOff>66675</xdr:colOff>
                    <xdr:row>109</xdr:row>
                    <xdr:rowOff>66675</xdr:rowOff>
                  </from>
                  <to>
                    <xdr:col>7</xdr:col>
                    <xdr:colOff>0</xdr:colOff>
                    <xdr:row>109</xdr:row>
                    <xdr:rowOff>333375</xdr:rowOff>
                  </to>
                </anchor>
              </controlPr>
            </control>
          </mc:Choice>
        </mc:AlternateContent>
        <mc:AlternateContent xmlns:mc="http://schemas.openxmlformats.org/markup-compatibility/2006">
          <mc:Choice Requires="x14">
            <control shapeId="1187" r:id="rId79" name="Check Box 163">
              <controlPr locked="0" defaultSize="0" autoFill="0" autoLine="0" autoPict="0" altText="_x000a_">
                <anchor moveWithCells="1">
                  <from>
                    <xdr:col>4</xdr:col>
                    <xdr:colOff>47625</xdr:colOff>
                    <xdr:row>15</xdr:row>
                    <xdr:rowOff>104775</xdr:rowOff>
                  </from>
                  <to>
                    <xdr:col>4</xdr:col>
                    <xdr:colOff>257175</xdr:colOff>
                    <xdr:row>15</xdr:row>
                    <xdr:rowOff>352425</xdr:rowOff>
                  </to>
                </anchor>
              </controlPr>
            </control>
          </mc:Choice>
        </mc:AlternateContent>
        <mc:AlternateContent xmlns:mc="http://schemas.openxmlformats.org/markup-compatibility/2006">
          <mc:Choice Requires="x14">
            <control shapeId="1188" r:id="rId80" name="Check Box 164">
              <controlPr locked="0" defaultSize="0" autoFill="0" autoLine="0" autoPict="0">
                <anchor moveWithCells="1">
                  <from>
                    <xdr:col>5</xdr:col>
                    <xdr:colOff>57150</xdr:colOff>
                    <xdr:row>15</xdr:row>
                    <xdr:rowOff>95250</xdr:rowOff>
                  </from>
                  <to>
                    <xdr:col>5</xdr:col>
                    <xdr:colOff>304800</xdr:colOff>
                    <xdr:row>15</xdr:row>
                    <xdr:rowOff>361950</xdr:rowOff>
                  </to>
                </anchor>
              </controlPr>
            </control>
          </mc:Choice>
        </mc:AlternateContent>
        <mc:AlternateContent xmlns:mc="http://schemas.openxmlformats.org/markup-compatibility/2006">
          <mc:Choice Requires="x14">
            <control shapeId="1189" r:id="rId81" name="Check Box 165">
              <controlPr locked="0" defaultSize="0" autoFill="0" autoLine="0" autoPict="0">
                <anchor moveWithCells="1">
                  <from>
                    <xdr:col>6</xdr:col>
                    <xdr:colOff>47625</xdr:colOff>
                    <xdr:row>15</xdr:row>
                    <xdr:rowOff>95250</xdr:rowOff>
                  </from>
                  <to>
                    <xdr:col>6</xdr:col>
                    <xdr:colOff>295275</xdr:colOff>
                    <xdr:row>15</xdr:row>
                    <xdr:rowOff>361950</xdr:rowOff>
                  </to>
                </anchor>
              </controlPr>
            </control>
          </mc:Choice>
        </mc:AlternateContent>
        <mc:AlternateContent xmlns:mc="http://schemas.openxmlformats.org/markup-compatibility/2006">
          <mc:Choice Requires="x14">
            <control shapeId="1210" r:id="rId82" name="Check Box 186">
              <controlPr locked="0" defaultSize="0" autoFill="0" autoLine="0" autoPict="0">
                <anchor moveWithCells="1">
                  <from>
                    <xdr:col>6</xdr:col>
                    <xdr:colOff>57150</xdr:colOff>
                    <xdr:row>22</xdr:row>
                    <xdr:rowOff>76200</xdr:rowOff>
                  </from>
                  <to>
                    <xdr:col>6</xdr:col>
                    <xdr:colOff>304800</xdr:colOff>
                    <xdr:row>22</xdr:row>
                    <xdr:rowOff>342900</xdr:rowOff>
                  </to>
                </anchor>
              </controlPr>
            </control>
          </mc:Choice>
        </mc:AlternateContent>
        <mc:AlternateContent xmlns:mc="http://schemas.openxmlformats.org/markup-compatibility/2006">
          <mc:Choice Requires="x14">
            <control shapeId="1211" r:id="rId83" name="Check Box 187">
              <controlPr locked="0" defaultSize="0" autoFill="0" autoLine="0" autoPict="0">
                <anchor moveWithCells="1">
                  <from>
                    <xdr:col>4</xdr:col>
                    <xdr:colOff>47625</xdr:colOff>
                    <xdr:row>22</xdr:row>
                    <xdr:rowOff>76200</xdr:rowOff>
                  </from>
                  <to>
                    <xdr:col>4</xdr:col>
                    <xdr:colOff>295275</xdr:colOff>
                    <xdr:row>22</xdr:row>
                    <xdr:rowOff>342900</xdr:rowOff>
                  </to>
                </anchor>
              </controlPr>
            </control>
          </mc:Choice>
        </mc:AlternateContent>
        <mc:AlternateContent xmlns:mc="http://schemas.openxmlformats.org/markup-compatibility/2006">
          <mc:Choice Requires="x14">
            <control shapeId="1212" r:id="rId84" name="Check Box 188">
              <controlPr locked="0" defaultSize="0" autoFill="0" autoLine="0" autoPict="0">
                <anchor moveWithCells="1">
                  <from>
                    <xdr:col>5</xdr:col>
                    <xdr:colOff>47625</xdr:colOff>
                    <xdr:row>22</xdr:row>
                    <xdr:rowOff>76200</xdr:rowOff>
                  </from>
                  <to>
                    <xdr:col>5</xdr:col>
                    <xdr:colOff>295275</xdr:colOff>
                    <xdr:row>22</xdr:row>
                    <xdr:rowOff>342900</xdr:rowOff>
                  </to>
                </anchor>
              </controlPr>
            </control>
          </mc:Choice>
        </mc:AlternateContent>
        <mc:AlternateContent xmlns:mc="http://schemas.openxmlformats.org/markup-compatibility/2006">
          <mc:Choice Requires="x14">
            <control shapeId="1213" r:id="rId85" name="Check Box 189">
              <controlPr locked="0" defaultSize="0" autoFill="0" autoLine="0" autoPict="0">
                <anchor moveWithCells="1">
                  <from>
                    <xdr:col>4</xdr:col>
                    <xdr:colOff>47625</xdr:colOff>
                    <xdr:row>23</xdr:row>
                    <xdr:rowOff>76200</xdr:rowOff>
                  </from>
                  <to>
                    <xdr:col>4</xdr:col>
                    <xdr:colOff>295275</xdr:colOff>
                    <xdr:row>23</xdr:row>
                    <xdr:rowOff>342900</xdr:rowOff>
                  </to>
                </anchor>
              </controlPr>
            </control>
          </mc:Choice>
        </mc:AlternateContent>
        <mc:AlternateContent xmlns:mc="http://schemas.openxmlformats.org/markup-compatibility/2006">
          <mc:Choice Requires="x14">
            <control shapeId="1214" r:id="rId86" name="Check Box 190">
              <controlPr locked="0" defaultSize="0" autoFill="0" autoLine="0" autoPict="0">
                <anchor moveWithCells="1">
                  <from>
                    <xdr:col>5</xdr:col>
                    <xdr:colOff>47625</xdr:colOff>
                    <xdr:row>23</xdr:row>
                    <xdr:rowOff>76200</xdr:rowOff>
                  </from>
                  <to>
                    <xdr:col>5</xdr:col>
                    <xdr:colOff>295275</xdr:colOff>
                    <xdr:row>23</xdr:row>
                    <xdr:rowOff>342900</xdr:rowOff>
                  </to>
                </anchor>
              </controlPr>
            </control>
          </mc:Choice>
        </mc:AlternateContent>
        <mc:AlternateContent xmlns:mc="http://schemas.openxmlformats.org/markup-compatibility/2006">
          <mc:Choice Requires="x14">
            <control shapeId="1215" r:id="rId87" name="Check Box 191">
              <controlPr locked="0" defaultSize="0" autoFill="0" autoLine="0" autoPict="0">
                <anchor moveWithCells="1">
                  <from>
                    <xdr:col>4</xdr:col>
                    <xdr:colOff>47625</xdr:colOff>
                    <xdr:row>24</xdr:row>
                    <xdr:rowOff>76200</xdr:rowOff>
                  </from>
                  <to>
                    <xdr:col>4</xdr:col>
                    <xdr:colOff>295275</xdr:colOff>
                    <xdr:row>24</xdr:row>
                    <xdr:rowOff>342900</xdr:rowOff>
                  </to>
                </anchor>
              </controlPr>
            </control>
          </mc:Choice>
        </mc:AlternateContent>
        <mc:AlternateContent xmlns:mc="http://schemas.openxmlformats.org/markup-compatibility/2006">
          <mc:Choice Requires="x14">
            <control shapeId="1216" r:id="rId88" name="Check Box 192">
              <controlPr locked="0" defaultSize="0" autoFill="0" autoLine="0" autoPict="0">
                <anchor moveWithCells="1">
                  <from>
                    <xdr:col>6</xdr:col>
                    <xdr:colOff>57150</xdr:colOff>
                    <xdr:row>23</xdr:row>
                    <xdr:rowOff>76200</xdr:rowOff>
                  </from>
                  <to>
                    <xdr:col>6</xdr:col>
                    <xdr:colOff>304800</xdr:colOff>
                    <xdr:row>23</xdr:row>
                    <xdr:rowOff>342900</xdr:rowOff>
                  </to>
                </anchor>
              </controlPr>
            </control>
          </mc:Choice>
        </mc:AlternateContent>
        <mc:AlternateContent xmlns:mc="http://schemas.openxmlformats.org/markup-compatibility/2006">
          <mc:Choice Requires="x14">
            <control shapeId="1217" r:id="rId89" name="Check Box 193">
              <controlPr locked="0" defaultSize="0" autoFill="0" autoLine="0" autoPict="0">
                <anchor moveWithCells="1">
                  <from>
                    <xdr:col>5</xdr:col>
                    <xdr:colOff>47625</xdr:colOff>
                    <xdr:row>24</xdr:row>
                    <xdr:rowOff>76200</xdr:rowOff>
                  </from>
                  <to>
                    <xdr:col>5</xdr:col>
                    <xdr:colOff>295275</xdr:colOff>
                    <xdr:row>24</xdr:row>
                    <xdr:rowOff>342900</xdr:rowOff>
                  </to>
                </anchor>
              </controlPr>
            </control>
          </mc:Choice>
        </mc:AlternateContent>
        <mc:AlternateContent xmlns:mc="http://schemas.openxmlformats.org/markup-compatibility/2006">
          <mc:Choice Requires="x14">
            <control shapeId="1218" r:id="rId90" name="Check Box 194">
              <controlPr locked="0" defaultSize="0" autoFill="0" autoLine="0" autoPict="0">
                <anchor moveWithCells="1">
                  <from>
                    <xdr:col>6</xdr:col>
                    <xdr:colOff>57150</xdr:colOff>
                    <xdr:row>24</xdr:row>
                    <xdr:rowOff>76200</xdr:rowOff>
                  </from>
                  <to>
                    <xdr:col>6</xdr:col>
                    <xdr:colOff>304800</xdr:colOff>
                    <xdr:row>24</xdr:row>
                    <xdr:rowOff>342900</xdr:rowOff>
                  </to>
                </anchor>
              </controlPr>
            </control>
          </mc:Choice>
        </mc:AlternateContent>
        <mc:AlternateContent xmlns:mc="http://schemas.openxmlformats.org/markup-compatibility/2006">
          <mc:Choice Requires="x14">
            <control shapeId="1219" r:id="rId91" name="Check Box 195">
              <controlPr locked="0" defaultSize="0" autoFill="0" autoLine="0" autoPict="0">
                <anchor moveWithCells="1">
                  <from>
                    <xdr:col>4</xdr:col>
                    <xdr:colOff>57150</xdr:colOff>
                    <xdr:row>28</xdr:row>
                    <xdr:rowOff>133350</xdr:rowOff>
                  </from>
                  <to>
                    <xdr:col>4</xdr:col>
                    <xdr:colOff>304800</xdr:colOff>
                    <xdr:row>28</xdr:row>
                    <xdr:rowOff>400050</xdr:rowOff>
                  </to>
                </anchor>
              </controlPr>
            </control>
          </mc:Choice>
        </mc:AlternateContent>
        <mc:AlternateContent xmlns:mc="http://schemas.openxmlformats.org/markup-compatibility/2006">
          <mc:Choice Requires="x14">
            <control shapeId="1220" r:id="rId92" name="Check Box 196">
              <controlPr locked="0" defaultSize="0" autoFill="0" autoLine="0" autoPict="0">
                <anchor moveWithCells="1">
                  <from>
                    <xdr:col>5</xdr:col>
                    <xdr:colOff>57150</xdr:colOff>
                    <xdr:row>28</xdr:row>
                    <xdr:rowOff>133350</xdr:rowOff>
                  </from>
                  <to>
                    <xdr:col>5</xdr:col>
                    <xdr:colOff>304800</xdr:colOff>
                    <xdr:row>28</xdr:row>
                    <xdr:rowOff>400050</xdr:rowOff>
                  </to>
                </anchor>
              </controlPr>
            </control>
          </mc:Choice>
        </mc:AlternateContent>
        <mc:AlternateContent xmlns:mc="http://schemas.openxmlformats.org/markup-compatibility/2006">
          <mc:Choice Requires="x14">
            <control shapeId="1221" r:id="rId93" name="Check Box 197">
              <controlPr locked="0" defaultSize="0" autoFill="0" autoLine="0" autoPict="0">
                <anchor moveWithCells="1">
                  <from>
                    <xdr:col>6</xdr:col>
                    <xdr:colOff>66675</xdr:colOff>
                    <xdr:row>28</xdr:row>
                    <xdr:rowOff>133350</xdr:rowOff>
                  </from>
                  <to>
                    <xdr:col>7</xdr:col>
                    <xdr:colOff>0</xdr:colOff>
                    <xdr:row>28</xdr:row>
                    <xdr:rowOff>400050</xdr:rowOff>
                  </to>
                </anchor>
              </controlPr>
            </control>
          </mc:Choice>
        </mc:AlternateContent>
        <mc:AlternateContent xmlns:mc="http://schemas.openxmlformats.org/markup-compatibility/2006">
          <mc:Choice Requires="x14">
            <control shapeId="1222" r:id="rId94" name="Check Box 198">
              <controlPr locked="0" defaultSize="0" autoFill="0" autoLine="0" autoPict="0">
                <anchor moveWithCells="1">
                  <from>
                    <xdr:col>4</xdr:col>
                    <xdr:colOff>57150</xdr:colOff>
                    <xdr:row>29</xdr:row>
                    <xdr:rowOff>76200</xdr:rowOff>
                  </from>
                  <to>
                    <xdr:col>4</xdr:col>
                    <xdr:colOff>304800</xdr:colOff>
                    <xdr:row>29</xdr:row>
                    <xdr:rowOff>342900</xdr:rowOff>
                  </to>
                </anchor>
              </controlPr>
            </control>
          </mc:Choice>
        </mc:AlternateContent>
        <mc:AlternateContent xmlns:mc="http://schemas.openxmlformats.org/markup-compatibility/2006">
          <mc:Choice Requires="x14">
            <control shapeId="1223" r:id="rId95" name="Check Box 199">
              <controlPr locked="0" defaultSize="0" autoFill="0" autoLine="0" autoPict="0">
                <anchor moveWithCells="1">
                  <from>
                    <xdr:col>5</xdr:col>
                    <xdr:colOff>57150</xdr:colOff>
                    <xdr:row>29</xdr:row>
                    <xdr:rowOff>76200</xdr:rowOff>
                  </from>
                  <to>
                    <xdr:col>5</xdr:col>
                    <xdr:colOff>304800</xdr:colOff>
                    <xdr:row>29</xdr:row>
                    <xdr:rowOff>342900</xdr:rowOff>
                  </to>
                </anchor>
              </controlPr>
            </control>
          </mc:Choice>
        </mc:AlternateContent>
        <mc:AlternateContent xmlns:mc="http://schemas.openxmlformats.org/markup-compatibility/2006">
          <mc:Choice Requires="x14">
            <control shapeId="1224" r:id="rId96" name="Check Box 200">
              <controlPr locked="0" defaultSize="0" autoFill="0" autoLine="0" autoPict="0">
                <anchor moveWithCells="1">
                  <from>
                    <xdr:col>6</xdr:col>
                    <xdr:colOff>66675</xdr:colOff>
                    <xdr:row>29</xdr:row>
                    <xdr:rowOff>76200</xdr:rowOff>
                  </from>
                  <to>
                    <xdr:col>7</xdr:col>
                    <xdr:colOff>0</xdr:colOff>
                    <xdr:row>29</xdr:row>
                    <xdr:rowOff>342900</xdr:rowOff>
                  </to>
                </anchor>
              </controlPr>
            </control>
          </mc:Choice>
        </mc:AlternateContent>
        <mc:AlternateContent xmlns:mc="http://schemas.openxmlformats.org/markup-compatibility/2006">
          <mc:Choice Requires="x14">
            <control shapeId="1225" r:id="rId97" name="Check Box 201">
              <controlPr locked="0" defaultSize="0" autoFill="0" autoLine="0" autoPict="0">
                <anchor moveWithCells="1">
                  <from>
                    <xdr:col>4</xdr:col>
                    <xdr:colOff>47625</xdr:colOff>
                    <xdr:row>32</xdr:row>
                    <xdr:rowOff>152400</xdr:rowOff>
                  </from>
                  <to>
                    <xdr:col>4</xdr:col>
                    <xdr:colOff>295275</xdr:colOff>
                    <xdr:row>32</xdr:row>
                    <xdr:rowOff>419100</xdr:rowOff>
                  </to>
                </anchor>
              </controlPr>
            </control>
          </mc:Choice>
        </mc:AlternateContent>
        <mc:AlternateContent xmlns:mc="http://schemas.openxmlformats.org/markup-compatibility/2006">
          <mc:Choice Requires="x14">
            <control shapeId="1226" r:id="rId98" name="Check Box 202">
              <controlPr locked="0" defaultSize="0" autoFill="0" autoLine="0" autoPict="0">
                <anchor moveWithCells="1">
                  <from>
                    <xdr:col>5</xdr:col>
                    <xdr:colOff>47625</xdr:colOff>
                    <xdr:row>32</xdr:row>
                    <xdr:rowOff>152400</xdr:rowOff>
                  </from>
                  <to>
                    <xdr:col>5</xdr:col>
                    <xdr:colOff>295275</xdr:colOff>
                    <xdr:row>32</xdr:row>
                    <xdr:rowOff>419100</xdr:rowOff>
                  </to>
                </anchor>
              </controlPr>
            </control>
          </mc:Choice>
        </mc:AlternateContent>
        <mc:AlternateContent xmlns:mc="http://schemas.openxmlformats.org/markup-compatibility/2006">
          <mc:Choice Requires="x14">
            <control shapeId="1227" r:id="rId99" name="Check Box 203">
              <controlPr locked="0" defaultSize="0" autoFill="0" autoLine="0" autoPict="0">
                <anchor moveWithCells="1">
                  <from>
                    <xdr:col>6</xdr:col>
                    <xdr:colOff>57150</xdr:colOff>
                    <xdr:row>32</xdr:row>
                    <xdr:rowOff>152400</xdr:rowOff>
                  </from>
                  <to>
                    <xdr:col>6</xdr:col>
                    <xdr:colOff>304800</xdr:colOff>
                    <xdr:row>32</xdr:row>
                    <xdr:rowOff>419100</xdr:rowOff>
                  </to>
                </anchor>
              </controlPr>
            </control>
          </mc:Choice>
        </mc:AlternateContent>
        <mc:AlternateContent xmlns:mc="http://schemas.openxmlformats.org/markup-compatibility/2006">
          <mc:Choice Requires="x14">
            <control shapeId="1228" r:id="rId100" name="Check Box 204">
              <controlPr locked="0" defaultSize="0" autoFill="0" autoLine="0" autoPict="0">
                <anchor moveWithCells="1">
                  <from>
                    <xdr:col>4</xdr:col>
                    <xdr:colOff>47625</xdr:colOff>
                    <xdr:row>35</xdr:row>
                    <xdr:rowOff>95250</xdr:rowOff>
                  </from>
                  <to>
                    <xdr:col>4</xdr:col>
                    <xdr:colOff>295275</xdr:colOff>
                    <xdr:row>35</xdr:row>
                    <xdr:rowOff>361950</xdr:rowOff>
                  </to>
                </anchor>
              </controlPr>
            </control>
          </mc:Choice>
        </mc:AlternateContent>
        <mc:AlternateContent xmlns:mc="http://schemas.openxmlformats.org/markup-compatibility/2006">
          <mc:Choice Requires="x14">
            <control shapeId="1229" r:id="rId101" name="Check Box 205">
              <controlPr locked="0" defaultSize="0" autoFill="0" autoLine="0" autoPict="0">
                <anchor moveWithCells="1">
                  <from>
                    <xdr:col>5</xdr:col>
                    <xdr:colOff>47625</xdr:colOff>
                    <xdr:row>35</xdr:row>
                    <xdr:rowOff>95250</xdr:rowOff>
                  </from>
                  <to>
                    <xdr:col>5</xdr:col>
                    <xdr:colOff>295275</xdr:colOff>
                    <xdr:row>35</xdr:row>
                    <xdr:rowOff>361950</xdr:rowOff>
                  </to>
                </anchor>
              </controlPr>
            </control>
          </mc:Choice>
        </mc:AlternateContent>
        <mc:AlternateContent xmlns:mc="http://schemas.openxmlformats.org/markup-compatibility/2006">
          <mc:Choice Requires="x14">
            <control shapeId="1230" r:id="rId102" name="Check Box 206">
              <controlPr locked="0" defaultSize="0" autoFill="0" autoLine="0" autoPict="0">
                <anchor moveWithCells="1">
                  <from>
                    <xdr:col>6</xdr:col>
                    <xdr:colOff>57150</xdr:colOff>
                    <xdr:row>35</xdr:row>
                    <xdr:rowOff>95250</xdr:rowOff>
                  </from>
                  <to>
                    <xdr:col>6</xdr:col>
                    <xdr:colOff>304800</xdr:colOff>
                    <xdr:row>35</xdr:row>
                    <xdr:rowOff>361950</xdr:rowOff>
                  </to>
                </anchor>
              </controlPr>
            </control>
          </mc:Choice>
        </mc:AlternateContent>
        <mc:AlternateContent xmlns:mc="http://schemas.openxmlformats.org/markup-compatibility/2006">
          <mc:Choice Requires="x14">
            <control shapeId="1231" r:id="rId103" name="Check Box 207">
              <controlPr locked="0" defaultSize="0" autoFill="0" autoLine="0" autoPict="0">
                <anchor moveWithCells="1">
                  <from>
                    <xdr:col>4</xdr:col>
                    <xdr:colOff>47625</xdr:colOff>
                    <xdr:row>46</xdr:row>
                    <xdr:rowOff>104775</xdr:rowOff>
                  </from>
                  <to>
                    <xdr:col>4</xdr:col>
                    <xdr:colOff>295275</xdr:colOff>
                    <xdr:row>46</xdr:row>
                    <xdr:rowOff>371475</xdr:rowOff>
                  </to>
                </anchor>
              </controlPr>
            </control>
          </mc:Choice>
        </mc:AlternateContent>
        <mc:AlternateContent xmlns:mc="http://schemas.openxmlformats.org/markup-compatibility/2006">
          <mc:Choice Requires="x14">
            <control shapeId="1232" r:id="rId104" name="Check Box 208">
              <controlPr locked="0" defaultSize="0" autoFill="0" autoLine="0" autoPict="0">
                <anchor moveWithCells="1">
                  <from>
                    <xdr:col>5</xdr:col>
                    <xdr:colOff>47625</xdr:colOff>
                    <xdr:row>46</xdr:row>
                    <xdr:rowOff>104775</xdr:rowOff>
                  </from>
                  <to>
                    <xdr:col>5</xdr:col>
                    <xdr:colOff>295275</xdr:colOff>
                    <xdr:row>46</xdr:row>
                    <xdr:rowOff>371475</xdr:rowOff>
                  </to>
                </anchor>
              </controlPr>
            </control>
          </mc:Choice>
        </mc:AlternateContent>
        <mc:AlternateContent xmlns:mc="http://schemas.openxmlformats.org/markup-compatibility/2006">
          <mc:Choice Requires="x14">
            <control shapeId="1233" r:id="rId105" name="Check Box 209">
              <controlPr locked="0" defaultSize="0" autoFill="0" autoLine="0" autoPict="0">
                <anchor moveWithCells="1">
                  <from>
                    <xdr:col>6</xdr:col>
                    <xdr:colOff>57150</xdr:colOff>
                    <xdr:row>46</xdr:row>
                    <xdr:rowOff>104775</xdr:rowOff>
                  </from>
                  <to>
                    <xdr:col>6</xdr:col>
                    <xdr:colOff>304800</xdr:colOff>
                    <xdr:row>46</xdr:row>
                    <xdr:rowOff>371475</xdr:rowOff>
                  </to>
                </anchor>
              </controlPr>
            </control>
          </mc:Choice>
        </mc:AlternateContent>
        <mc:AlternateContent xmlns:mc="http://schemas.openxmlformats.org/markup-compatibility/2006">
          <mc:Choice Requires="x14">
            <control shapeId="1234" r:id="rId106" name="Check Box 210">
              <controlPr locked="0" defaultSize="0" autoFill="0" autoLine="0" autoPict="0">
                <anchor moveWithCells="1">
                  <from>
                    <xdr:col>4</xdr:col>
                    <xdr:colOff>47625</xdr:colOff>
                    <xdr:row>47</xdr:row>
                    <xdr:rowOff>104775</xdr:rowOff>
                  </from>
                  <to>
                    <xdr:col>4</xdr:col>
                    <xdr:colOff>295275</xdr:colOff>
                    <xdr:row>47</xdr:row>
                    <xdr:rowOff>371475</xdr:rowOff>
                  </to>
                </anchor>
              </controlPr>
            </control>
          </mc:Choice>
        </mc:AlternateContent>
        <mc:AlternateContent xmlns:mc="http://schemas.openxmlformats.org/markup-compatibility/2006">
          <mc:Choice Requires="x14">
            <control shapeId="1235" r:id="rId107" name="Check Box 211">
              <controlPr locked="0" defaultSize="0" autoFill="0" autoLine="0" autoPict="0">
                <anchor moveWithCells="1">
                  <from>
                    <xdr:col>5</xdr:col>
                    <xdr:colOff>47625</xdr:colOff>
                    <xdr:row>47</xdr:row>
                    <xdr:rowOff>104775</xdr:rowOff>
                  </from>
                  <to>
                    <xdr:col>5</xdr:col>
                    <xdr:colOff>295275</xdr:colOff>
                    <xdr:row>47</xdr:row>
                    <xdr:rowOff>371475</xdr:rowOff>
                  </to>
                </anchor>
              </controlPr>
            </control>
          </mc:Choice>
        </mc:AlternateContent>
        <mc:AlternateContent xmlns:mc="http://schemas.openxmlformats.org/markup-compatibility/2006">
          <mc:Choice Requires="x14">
            <control shapeId="1236" r:id="rId108" name="Check Box 212">
              <controlPr locked="0" defaultSize="0" autoFill="0" autoLine="0" autoPict="0">
                <anchor moveWithCells="1">
                  <from>
                    <xdr:col>6</xdr:col>
                    <xdr:colOff>57150</xdr:colOff>
                    <xdr:row>47</xdr:row>
                    <xdr:rowOff>104775</xdr:rowOff>
                  </from>
                  <to>
                    <xdr:col>6</xdr:col>
                    <xdr:colOff>304800</xdr:colOff>
                    <xdr:row>47</xdr:row>
                    <xdr:rowOff>371475</xdr:rowOff>
                  </to>
                </anchor>
              </controlPr>
            </control>
          </mc:Choice>
        </mc:AlternateContent>
        <mc:AlternateContent xmlns:mc="http://schemas.openxmlformats.org/markup-compatibility/2006">
          <mc:Choice Requires="x14">
            <control shapeId="1237" r:id="rId109" name="Check Box 213">
              <controlPr locked="0" defaultSize="0" autoFill="0" autoLine="0" autoPict="0">
                <anchor moveWithCells="1">
                  <from>
                    <xdr:col>4</xdr:col>
                    <xdr:colOff>47625</xdr:colOff>
                    <xdr:row>51</xdr:row>
                    <xdr:rowOff>104775</xdr:rowOff>
                  </from>
                  <to>
                    <xdr:col>4</xdr:col>
                    <xdr:colOff>295275</xdr:colOff>
                    <xdr:row>51</xdr:row>
                    <xdr:rowOff>371475</xdr:rowOff>
                  </to>
                </anchor>
              </controlPr>
            </control>
          </mc:Choice>
        </mc:AlternateContent>
        <mc:AlternateContent xmlns:mc="http://schemas.openxmlformats.org/markup-compatibility/2006">
          <mc:Choice Requires="x14">
            <control shapeId="1238" r:id="rId110" name="Check Box 214">
              <controlPr locked="0" defaultSize="0" autoFill="0" autoLine="0" autoPict="0">
                <anchor moveWithCells="1">
                  <from>
                    <xdr:col>5</xdr:col>
                    <xdr:colOff>47625</xdr:colOff>
                    <xdr:row>51</xdr:row>
                    <xdr:rowOff>104775</xdr:rowOff>
                  </from>
                  <to>
                    <xdr:col>5</xdr:col>
                    <xdr:colOff>295275</xdr:colOff>
                    <xdr:row>51</xdr:row>
                    <xdr:rowOff>371475</xdr:rowOff>
                  </to>
                </anchor>
              </controlPr>
            </control>
          </mc:Choice>
        </mc:AlternateContent>
        <mc:AlternateContent xmlns:mc="http://schemas.openxmlformats.org/markup-compatibility/2006">
          <mc:Choice Requires="x14">
            <control shapeId="1239" r:id="rId111" name="Check Box 215">
              <controlPr locked="0" defaultSize="0" autoFill="0" autoLine="0" autoPict="0">
                <anchor moveWithCells="1">
                  <from>
                    <xdr:col>6</xdr:col>
                    <xdr:colOff>57150</xdr:colOff>
                    <xdr:row>51</xdr:row>
                    <xdr:rowOff>104775</xdr:rowOff>
                  </from>
                  <to>
                    <xdr:col>6</xdr:col>
                    <xdr:colOff>304800</xdr:colOff>
                    <xdr:row>51</xdr:row>
                    <xdr:rowOff>371475</xdr:rowOff>
                  </to>
                </anchor>
              </controlPr>
            </control>
          </mc:Choice>
        </mc:AlternateContent>
        <mc:AlternateContent xmlns:mc="http://schemas.openxmlformats.org/markup-compatibility/2006">
          <mc:Choice Requires="x14">
            <control shapeId="1240" r:id="rId112" name="Check Box 216">
              <controlPr locked="0" defaultSize="0" autoFill="0" autoLine="0" autoPict="0">
                <anchor moveWithCells="1">
                  <from>
                    <xdr:col>4</xdr:col>
                    <xdr:colOff>47625</xdr:colOff>
                    <xdr:row>52</xdr:row>
                    <xdr:rowOff>104775</xdr:rowOff>
                  </from>
                  <to>
                    <xdr:col>4</xdr:col>
                    <xdr:colOff>295275</xdr:colOff>
                    <xdr:row>52</xdr:row>
                    <xdr:rowOff>371475</xdr:rowOff>
                  </to>
                </anchor>
              </controlPr>
            </control>
          </mc:Choice>
        </mc:AlternateContent>
        <mc:AlternateContent xmlns:mc="http://schemas.openxmlformats.org/markup-compatibility/2006">
          <mc:Choice Requires="x14">
            <control shapeId="1241" r:id="rId113" name="Check Box 217">
              <controlPr locked="0" defaultSize="0" autoFill="0" autoLine="0" autoPict="0">
                <anchor moveWithCells="1">
                  <from>
                    <xdr:col>5</xdr:col>
                    <xdr:colOff>47625</xdr:colOff>
                    <xdr:row>52</xdr:row>
                    <xdr:rowOff>104775</xdr:rowOff>
                  </from>
                  <to>
                    <xdr:col>5</xdr:col>
                    <xdr:colOff>295275</xdr:colOff>
                    <xdr:row>52</xdr:row>
                    <xdr:rowOff>371475</xdr:rowOff>
                  </to>
                </anchor>
              </controlPr>
            </control>
          </mc:Choice>
        </mc:AlternateContent>
        <mc:AlternateContent xmlns:mc="http://schemas.openxmlformats.org/markup-compatibility/2006">
          <mc:Choice Requires="x14">
            <control shapeId="1242" r:id="rId114" name="Check Box 218">
              <controlPr locked="0" defaultSize="0" autoFill="0" autoLine="0" autoPict="0">
                <anchor moveWithCells="1">
                  <from>
                    <xdr:col>6</xdr:col>
                    <xdr:colOff>57150</xdr:colOff>
                    <xdr:row>52</xdr:row>
                    <xdr:rowOff>104775</xdr:rowOff>
                  </from>
                  <to>
                    <xdr:col>6</xdr:col>
                    <xdr:colOff>304800</xdr:colOff>
                    <xdr:row>52</xdr:row>
                    <xdr:rowOff>371475</xdr:rowOff>
                  </to>
                </anchor>
              </controlPr>
            </control>
          </mc:Choice>
        </mc:AlternateContent>
        <mc:AlternateContent xmlns:mc="http://schemas.openxmlformats.org/markup-compatibility/2006">
          <mc:Choice Requires="x14">
            <control shapeId="1243" r:id="rId115" name="Check Box 219">
              <controlPr locked="0" defaultSize="0" autoFill="0" autoLine="0" autoPict="0">
                <anchor moveWithCells="1">
                  <from>
                    <xdr:col>4</xdr:col>
                    <xdr:colOff>47625</xdr:colOff>
                    <xdr:row>53</xdr:row>
                    <xdr:rowOff>104775</xdr:rowOff>
                  </from>
                  <to>
                    <xdr:col>4</xdr:col>
                    <xdr:colOff>295275</xdr:colOff>
                    <xdr:row>53</xdr:row>
                    <xdr:rowOff>371475</xdr:rowOff>
                  </to>
                </anchor>
              </controlPr>
            </control>
          </mc:Choice>
        </mc:AlternateContent>
        <mc:AlternateContent xmlns:mc="http://schemas.openxmlformats.org/markup-compatibility/2006">
          <mc:Choice Requires="x14">
            <control shapeId="1244" r:id="rId116" name="Check Box 220">
              <controlPr locked="0" defaultSize="0" autoFill="0" autoLine="0" autoPict="0">
                <anchor moveWithCells="1">
                  <from>
                    <xdr:col>5</xdr:col>
                    <xdr:colOff>47625</xdr:colOff>
                    <xdr:row>53</xdr:row>
                    <xdr:rowOff>104775</xdr:rowOff>
                  </from>
                  <to>
                    <xdr:col>5</xdr:col>
                    <xdr:colOff>295275</xdr:colOff>
                    <xdr:row>53</xdr:row>
                    <xdr:rowOff>371475</xdr:rowOff>
                  </to>
                </anchor>
              </controlPr>
            </control>
          </mc:Choice>
        </mc:AlternateContent>
        <mc:AlternateContent xmlns:mc="http://schemas.openxmlformats.org/markup-compatibility/2006">
          <mc:Choice Requires="x14">
            <control shapeId="1245" r:id="rId117" name="Check Box 221">
              <controlPr locked="0" defaultSize="0" autoFill="0" autoLine="0" autoPict="0">
                <anchor moveWithCells="1">
                  <from>
                    <xdr:col>6</xdr:col>
                    <xdr:colOff>57150</xdr:colOff>
                    <xdr:row>53</xdr:row>
                    <xdr:rowOff>104775</xdr:rowOff>
                  </from>
                  <to>
                    <xdr:col>6</xdr:col>
                    <xdr:colOff>304800</xdr:colOff>
                    <xdr:row>53</xdr:row>
                    <xdr:rowOff>371475</xdr:rowOff>
                  </to>
                </anchor>
              </controlPr>
            </control>
          </mc:Choice>
        </mc:AlternateContent>
        <mc:AlternateContent xmlns:mc="http://schemas.openxmlformats.org/markup-compatibility/2006">
          <mc:Choice Requires="x14">
            <control shapeId="1246" r:id="rId118" name="Check Box 222">
              <controlPr locked="0" defaultSize="0" autoFill="0" autoLine="0" autoPict="0">
                <anchor moveWithCells="1">
                  <from>
                    <xdr:col>4</xdr:col>
                    <xdr:colOff>47625</xdr:colOff>
                    <xdr:row>54</xdr:row>
                    <xdr:rowOff>104775</xdr:rowOff>
                  </from>
                  <to>
                    <xdr:col>4</xdr:col>
                    <xdr:colOff>295275</xdr:colOff>
                    <xdr:row>54</xdr:row>
                    <xdr:rowOff>371475</xdr:rowOff>
                  </to>
                </anchor>
              </controlPr>
            </control>
          </mc:Choice>
        </mc:AlternateContent>
        <mc:AlternateContent xmlns:mc="http://schemas.openxmlformats.org/markup-compatibility/2006">
          <mc:Choice Requires="x14">
            <control shapeId="1247" r:id="rId119" name="Check Box 223">
              <controlPr locked="0" defaultSize="0" autoFill="0" autoLine="0" autoPict="0">
                <anchor moveWithCells="1">
                  <from>
                    <xdr:col>5</xdr:col>
                    <xdr:colOff>47625</xdr:colOff>
                    <xdr:row>54</xdr:row>
                    <xdr:rowOff>104775</xdr:rowOff>
                  </from>
                  <to>
                    <xdr:col>5</xdr:col>
                    <xdr:colOff>295275</xdr:colOff>
                    <xdr:row>54</xdr:row>
                    <xdr:rowOff>371475</xdr:rowOff>
                  </to>
                </anchor>
              </controlPr>
            </control>
          </mc:Choice>
        </mc:AlternateContent>
        <mc:AlternateContent xmlns:mc="http://schemas.openxmlformats.org/markup-compatibility/2006">
          <mc:Choice Requires="x14">
            <control shapeId="1248" r:id="rId120" name="Check Box 224">
              <controlPr locked="0" defaultSize="0" autoFill="0" autoLine="0" autoPict="0">
                <anchor moveWithCells="1">
                  <from>
                    <xdr:col>6</xdr:col>
                    <xdr:colOff>57150</xdr:colOff>
                    <xdr:row>54</xdr:row>
                    <xdr:rowOff>104775</xdr:rowOff>
                  </from>
                  <to>
                    <xdr:col>6</xdr:col>
                    <xdr:colOff>304800</xdr:colOff>
                    <xdr:row>54</xdr:row>
                    <xdr:rowOff>371475</xdr:rowOff>
                  </to>
                </anchor>
              </controlPr>
            </control>
          </mc:Choice>
        </mc:AlternateContent>
        <mc:AlternateContent xmlns:mc="http://schemas.openxmlformats.org/markup-compatibility/2006">
          <mc:Choice Requires="x14">
            <control shapeId="1249" r:id="rId121" name="Check Box 225">
              <controlPr locked="0" defaultSize="0" autoFill="0" autoLine="0" autoPict="0">
                <anchor moveWithCells="1">
                  <from>
                    <xdr:col>4</xdr:col>
                    <xdr:colOff>57150</xdr:colOff>
                    <xdr:row>57</xdr:row>
                    <xdr:rowOff>95250</xdr:rowOff>
                  </from>
                  <to>
                    <xdr:col>4</xdr:col>
                    <xdr:colOff>304800</xdr:colOff>
                    <xdr:row>57</xdr:row>
                    <xdr:rowOff>352425</xdr:rowOff>
                  </to>
                </anchor>
              </controlPr>
            </control>
          </mc:Choice>
        </mc:AlternateContent>
        <mc:AlternateContent xmlns:mc="http://schemas.openxmlformats.org/markup-compatibility/2006">
          <mc:Choice Requires="x14">
            <control shapeId="1250" r:id="rId122" name="Check Box 226">
              <controlPr locked="0" defaultSize="0" autoFill="0" autoLine="0" autoPict="0">
                <anchor moveWithCells="1">
                  <from>
                    <xdr:col>5</xdr:col>
                    <xdr:colOff>57150</xdr:colOff>
                    <xdr:row>57</xdr:row>
                    <xdr:rowOff>95250</xdr:rowOff>
                  </from>
                  <to>
                    <xdr:col>5</xdr:col>
                    <xdr:colOff>304800</xdr:colOff>
                    <xdr:row>57</xdr:row>
                    <xdr:rowOff>352425</xdr:rowOff>
                  </to>
                </anchor>
              </controlPr>
            </control>
          </mc:Choice>
        </mc:AlternateContent>
        <mc:AlternateContent xmlns:mc="http://schemas.openxmlformats.org/markup-compatibility/2006">
          <mc:Choice Requires="x14">
            <control shapeId="1251" r:id="rId123" name="Check Box 227">
              <controlPr locked="0" defaultSize="0" autoFill="0" autoLine="0" autoPict="0">
                <anchor moveWithCells="1">
                  <from>
                    <xdr:col>6</xdr:col>
                    <xdr:colOff>66675</xdr:colOff>
                    <xdr:row>57</xdr:row>
                    <xdr:rowOff>95250</xdr:rowOff>
                  </from>
                  <to>
                    <xdr:col>7</xdr:col>
                    <xdr:colOff>0</xdr:colOff>
                    <xdr:row>57</xdr:row>
                    <xdr:rowOff>352425</xdr:rowOff>
                  </to>
                </anchor>
              </controlPr>
            </control>
          </mc:Choice>
        </mc:AlternateContent>
        <mc:AlternateContent xmlns:mc="http://schemas.openxmlformats.org/markup-compatibility/2006">
          <mc:Choice Requires="x14">
            <control shapeId="1252" r:id="rId124" name="Check Box 228">
              <controlPr locked="0" defaultSize="0" autoFill="0" autoLine="0" autoPict="0">
                <anchor moveWithCells="1">
                  <from>
                    <xdr:col>4</xdr:col>
                    <xdr:colOff>47625</xdr:colOff>
                    <xdr:row>55</xdr:row>
                    <xdr:rowOff>104775</xdr:rowOff>
                  </from>
                  <to>
                    <xdr:col>4</xdr:col>
                    <xdr:colOff>295275</xdr:colOff>
                    <xdr:row>55</xdr:row>
                    <xdr:rowOff>371475</xdr:rowOff>
                  </to>
                </anchor>
              </controlPr>
            </control>
          </mc:Choice>
        </mc:AlternateContent>
        <mc:AlternateContent xmlns:mc="http://schemas.openxmlformats.org/markup-compatibility/2006">
          <mc:Choice Requires="x14">
            <control shapeId="1253" r:id="rId125" name="Check Box 229">
              <controlPr locked="0" defaultSize="0" autoFill="0" autoLine="0" autoPict="0">
                <anchor moveWithCells="1">
                  <from>
                    <xdr:col>5</xdr:col>
                    <xdr:colOff>47625</xdr:colOff>
                    <xdr:row>55</xdr:row>
                    <xdr:rowOff>104775</xdr:rowOff>
                  </from>
                  <to>
                    <xdr:col>5</xdr:col>
                    <xdr:colOff>295275</xdr:colOff>
                    <xdr:row>55</xdr:row>
                    <xdr:rowOff>371475</xdr:rowOff>
                  </to>
                </anchor>
              </controlPr>
            </control>
          </mc:Choice>
        </mc:AlternateContent>
        <mc:AlternateContent xmlns:mc="http://schemas.openxmlformats.org/markup-compatibility/2006">
          <mc:Choice Requires="x14">
            <control shapeId="1254" r:id="rId126" name="Check Box 230">
              <controlPr locked="0" defaultSize="0" autoFill="0" autoLine="0" autoPict="0">
                <anchor moveWithCells="1">
                  <from>
                    <xdr:col>6</xdr:col>
                    <xdr:colOff>57150</xdr:colOff>
                    <xdr:row>55</xdr:row>
                    <xdr:rowOff>104775</xdr:rowOff>
                  </from>
                  <to>
                    <xdr:col>6</xdr:col>
                    <xdr:colOff>304800</xdr:colOff>
                    <xdr:row>55</xdr:row>
                    <xdr:rowOff>371475</xdr:rowOff>
                  </to>
                </anchor>
              </controlPr>
            </control>
          </mc:Choice>
        </mc:AlternateContent>
        <mc:AlternateContent xmlns:mc="http://schemas.openxmlformats.org/markup-compatibility/2006">
          <mc:Choice Requires="x14">
            <control shapeId="1255" r:id="rId127" name="Check Box 231">
              <controlPr locked="0" defaultSize="0" autoFill="0" autoLine="0" autoPict="0">
                <anchor moveWithCells="1">
                  <from>
                    <xdr:col>4</xdr:col>
                    <xdr:colOff>47625</xdr:colOff>
                    <xdr:row>56</xdr:row>
                    <xdr:rowOff>104775</xdr:rowOff>
                  </from>
                  <to>
                    <xdr:col>4</xdr:col>
                    <xdr:colOff>295275</xdr:colOff>
                    <xdr:row>56</xdr:row>
                    <xdr:rowOff>371475</xdr:rowOff>
                  </to>
                </anchor>
              </controlPr>
            </control>
          </mc:Choice>
        </mc:AlternateContent>
        <mc:AlternateContent xmlns:mc="http://schemas.openxmlformats.org/markup-compatibility/2006">
          <mc:Choice Requires="x14">
            <control shapeId="1256" r:id="rId128" name="Check Box 232">
              <controlPr locked="0" defaultSize="0" autoFill="0" autoLine="0" autoPict="0">
                <anchor moveWithCells="1">
                  <from>
                    <xdr:col>5</xdr:col>
                    <xdr:colOff>47625</xdr:colOff>
                    <xdr:row>56</xdr:row>
                    <xdr:rowOff>104775</xdr:rowOff>
                  </from>
                  <to>
                    <xdr:col>5</xdr:col>
                    <xdr:colOff>295275</xdr:colOff>
                    <xdr:row>56</xdr:row>
                    <xdr:rowOff>371475</xdr:rowOff>
                  </to>
                </anchor>
              </controlPr>
            </control>
          </mc:Choice>
        </mc:AlternateContent>
        <mc:AlternateContent xmlns:mc="http://schemas.openxmlformats.org/markup-compatibility/2006">
          <mc:Choice Requires="x14">
            <control shapeId="1257" r:id="rId129" name="Check Box 233">
              <controlPr locked="0" defaultSize="0" autoFill="0" autoLine="0" autoPict="0">
                <anchor moveWithCells="1">
                  <from>
                    <xdr:col>6</xdr:col>
                    <xdr:colOff>57150</xdr:colOff>
                    <xdr:row>56</xdr:row>
                    <xdr:rowOff>104775</xdr:rowOff>
                  </from>
                  <to>
                    <xdr:col>6</xdr:col>
                    <xdr:colOff>304800</xdr:colOff>
                    <xdr:row>56</xdr:row>
                    <xdr:rowOff>371475</xdr:rowOff>
                  </to>
                </anchor>
              </controlPr>
            </control>
          </mc:Choice>
        </mc:AlternateContent>
        <mc:AlternateContent xmlns:mc="http://schemas.openxmlformats.org/markup-compatibility/2006">
          <mc:Choice Requires="x14">
            <control shapeId="1258" r:id="rId130" name="Check Box 234">
              <controlPr locked="0" defaultSize="0" autoFill="0" autoLine="0" autoPict="0">
                <anchor moveWithCells="1">
                  <from>
                    <xdr:col>4</xdr:col>
                    <xdr:colOff>57150</xdr:colOff>
                    <xdr:row>58</xdr:row>
                    <xdr:rowOff>95250</xdr:rowOff>
                  </from>
                  <to>
                    <xdr:col>4</xdr:col>
                    <xdr:colOff>304800</xdr:colOff>
                    <xdr:row>58</xdr:row>
                    <xdr:rowOff>352425</xdr:rowOff>
                  </to>
                </anchor>
              </controlPr>
            </control>
          </mc:Choice>
        </mc:AlternateContent>
        <mc:AlternateContent xmlns:mc="http://schemas.openxmlformats.org/markup-compatibility/2006">
          <mc:Choice Requires="x14">
            <control shapeId="1259" r:id="rId131" name="Check Box 235">
              <controlPr locked="0" defaultSize="0" autoFill="0" autoLine="0" autoPict="0">
                <anchor moveWithCells="1">
                  <from>
                    <xdr:col>5</xdr:col>
                    <xdr:colOff>57150</xdr:colOff>
                    <xdr:row>58</xdr:row>
                    <xdr:rowOff>95250</xdr:rowOff>
                  </from>
                  <to>
                    <xdr:col>5</xdr:col>
                    <xdr:colOff>304800</xdr:colOff>
                    <xdr:row>58</xdr:row>
                    <xdr:rowOff>352425</xdr:rowOff>
                  </to>
                </anchor>
              </controlPr>
            </control>
          </mc:Choice>
        </mc:AlternateContent>
        <mc:AlternateContent xmlns:mc="http://schemas.openxmlformats.org/markup-compatibility/2006">
          <mc:Choice Requires="x14">
            <control shapeId="1260" r:id="rId132" name="Check Box 236">
              <controlPr locked="0" defaultSize="0" autoFill="0" autoLine="0" autoPict="0">
                <anchor moveWithCells="1">
                  <from>
                    <xdr:col>6</xdr:col>
                    <xdr:colOff>66675</xdr:colOff>
                    <xdr:row>58</xdr:row>
                    <xdr:rowOff>95250</xdr:rowOff>
                  </from>
                  <to>
                    <xdr:col>7</xdr:col>
                    <xdr:colOff>0</xdr:colOff>
                    <xdr:row>58</xdr:row>
                    <xdr:rowOff>352425</xdr:rowOff>
                  </to>
                </anchor>
              </controlPr>
            </control>
          </mc:Choice>
        </mc:AlternateContent>
        <mc:AlternateContent xmlns:mc="http://schemas.openxmlformats.org/markup-compatibility/2006">
          <mc:Choice Requires="x14">
            <control shapeId="1261" r:id="rId133" name="Check Box 237">
              <controlPr locked="0" defaultSize="0" autoFill="0" autoLine="0" autoPict="0">
                <anchor moveWithCells="1">
                  <from>
                    <xdr:col>4</xdr:col>
                    <xdr:colOff>57150</xdr:colOff>
                    <xdr:row>133</xdr:row>
                    <xdr:rowOff>95250</xdr:rowOff>
                  </from>
                  <to>
                    <xdr:col>4</xdr:col>
                    <xdr:colOff>304800</xdr:colOff>
                    <xdr:row>133</xdr:row>
                    <xdr:rowOff>361950</xdr:rowOff>
                  </to>
                </anchor>
              </controlPr>
            </control>
          </mc:Choice>
        </mc:AlternateContent>
        <mc:AlternateContent xmlns:mc="http://schemas.openxmlformats.org/markup-compatibility/2006">
          <mc:Choice Requires="x14">
            <control shapeId="1262" r:id="rId134" name="Check Box 238">
              <controlPr locked="0" defaultSize="0" autoFill="0" autoLine="0" autoPict="0">
                <anchor moveWithCells="1">
                  <from>
                    <xdr:col>5</xdr:col>
                    <xdr:colOff>57150</xdr:colOff>
                    <xdr:row>133</xdr:row>
                    <xdr:rowOff>95250</xdr:rowOff>
                  </from>
                  <to>
                    <xdr:col>5</xdr:col>
                    <xdr:colOff>304800</xdr:colOff>
                    <xdr:row>133</xdr:row>
                    <xdr:rowOff>361950</xdr:rowOff>
                  </to>
                </anchor>
              </controlPr>
            </control>
          </mc:Choice>
        </mc:AlternateContent>
        <mc:AlternateContent xmlns:mc="http://schemas.openxmlformats.org/markup-compatibility/2006">
          <mc:Choice Requires="x14">
            <control shapeId="1263" r:id="rId135" name="Check Box 239">
              <controlPr locked="0" defaultSize="0" autoFill="0" autoLine="0" autoPict="0">
                <anchor moveWithCells="1">
                  <from>
                    <xdr:col>6</xdr:col>
                    <xdr:colOff>66675</xdr:colOff>
                    <xdr:row>133</xdr:row>
                    <xdr:rowOff>95250</xdr:rowOff>
                  </from>
                  <to>
                    <xdr:col>7</xdr:col>
                    <xdr:colOff>0</xdr:colOff>
                    <xdr:row>133</xdr:row>
                    <xdr:rowOff>361950</xdr:rowOff>
                  </to>
                </anchor>
              </controlPr>
            </control>
          </mc:Choice>
        </mc:AlternateContent>
        <mc:AlternateContent xmlns:mc="http://schemas.openxmlformats.org/markup-compatibility/2006">
          <mc:Choice Requires="x14">
            <control shapeId="1264" r:id="rId136" name="Check Box 240">
              <controlPr locked="0" defaultSize="0" autoFill="0" autoLine="0" autoPict="0">
                <anchor moveWithCells="1">
                  <from>
                    <xdr:col>4</xdr:col>
                    <xdr:colOff>57150</xdr:colOff>
                    <xdr:row>130</xdr:row>
                    <xdr:rowOff>95250</xdr:rowOff>
                  </from>
                  <to>
                    <xdr:col>4</xdr:col>
                    <xdr:colOff>304800</xdr:colOff>
                    <xdr:row>130</xdr:row>
                    <xdr:rowOff>361950</xdr:rowOff>
                  </to>
                </anchor>
              </controlPr>
            </control>
          </mc:Choice>
        </mc:AlternateContent>
        <mc:AlternateContent xmlns:mc="http://schemas.openxmlformats.org/markup-compatibility/2006">
          <mc:Choice Requires="x14">
            <control shapeId="1265" r:id="rId137" name="Check Box 241">
              <controlPr locked="0" defaultSize="0" autoFill="0" autoLine="0" autoPict="0">
                <anchor moveWithCells="1">
                  <from>
                    <xdr:col>5</xdr:col>
                    <xdr:colOff>57150</xdr:colOff>
                    <xdr:row>130</xdr:row>
                    <xdr:rowOff>95250</xdr:rowOff>
                  </from>
                  <to>
                    <xdr:col>5</xdr:col>
                    <xdr:colOff>304800</xdr:colOff>
                    <xdr:row>130</xdr:row>
                    <xdr:rowOff>361950</xdr:rowOff>
                  </to>
                </anchor>
              </controlPr>
            </control>
          </mc:Choice>
        </mc:AlternateContent>
        <mc:AlternateContent xmlns:mc="http://schemas.openxmlformats.org/markup-compatibility/2006">
          <mc:Choice Requires="x14">
            <control shapeId="1266" r:id="rId138" name="Check Box 242">
              <controlPr locked="0" defaultSize="0" autoFill="0" autoLine="0" autoPict="0">
                <anchor moveWithCells="1">
                  <from>
                    <xdr:col>6</xdr:col>
                    <xdr:colOff>66675</xdr:colOff>
                    <xdr:row>130</xdr:row>
                    <xdr:rowOff>95250</xdr:rowOff>
                  </from>
                  <to>
                    <xdr:col>7</xdr:col>
                    <xdr:colOff>0</xdr:colOff>
                    <xdr:row>130</xdr:row>
                    <xdr:rowOff>361950</xdr:rowOff>
                  </to>
                </anchor>
              </controlPr>
            </control>
          </mc:Choice>
        </mc:AlternateContent>
        <mc:AlternateContent xmlns:mc="http://schemas.openxmlformats.org/markup-compatibility/2006">
          <mc:Choice Requires="x14">
            <control shapeId="1270" r:id="rId139" name="Check Box 246">
              <controlPr locked="0" defaultSize="0" autoFill="0" autoLine="0" autoPict="0">
                <anchor moveWithCells="1">
                  <from>
                    <xdr:col>4</xdr:col>
                    <xdr:colOff>47625</xdr:colOff>
                    <xdr:row>142</xdr:row>
                    <xdr:rowOff>76200</xdr:rowOff>
                  </from>
                  <to>
                    <xdr:col>4</xdr:col>
                    <xdr:colOff>295275</xdr:colOff>
                    <xdr:row>142</xdr:row>
                    <xdr:rowOff>342900</xdr:rowOff>
                  </to>
                </anchor>
              </controlPr>
            </control>
          </mc:Choice>
        </mc:AlternateContent>
        <mc:AlternateContent xmlns:mc="http://schemas.openxmlformats.org/markup-compatibility/2006">
          <mc:Choice Requires="x14">
            <control shapeId="1271" r:id="rId140" name="Check Box 247">
              <controlPr locked="0" defaultSize="0" autoFill="0" autoLine="0" autoPict="0">
                <anchor moveWithCells="1">
                  <from>
                    <xdr:col>5</xdr:col>
                    <xdr:colOff>47625</xdr:colOff>
                    <xdr:row>142</xdr:row>
                    <xdr:rowOff>76200</xdr:rowOff>
                  </from>
                  <to>
                    <xdr:col>5</xdr:col>
                    <xdr:colOff>295275</xdr:colOff>
                    <xdr:row>142</xdr:row>
                    <xdr:rowOff>342900</xdr:rowOff>
                  </to>
                </anchor>
              </controlPr>
            </control>
          </mc:Choice>
        </mc:AlternateContent>
        <mc:AlternateContent xmlns:mc="http://schemas.openxmlformats.org/markup-compatibility/2006">
          <mc:Choice Requires="x14">
            <control shapeId="1272" r:id="rId141" name="Check Box 248">
              <controlPr locked="0" defaultSize="0" autoFill="0" autoLine="0" autoPict="0">
                <anchor moveWithCells="1">
                  <from>
                    <xdr:col>6</xdr:col>
                    <xdr:colOff>57150</xdr:colOff>
                    <xdr:row>142</xdr:row>
                    <xdr:rowOff>76200</xdr:rowOff>
                  </from>
                  <to>
                    <xdr:col>6</xdr:col>
                    <xdr:colOff>304800</xdr:colOff>
                    <xdr:row>142</xdr:row>
                    <xdr:rowOff>342900</xdr:rowOff>
                  </to>
                </anchor>
              </controlPr>
            </control>
          </mc:Choice>
        </mc:AlternateContent>
        <mc:AlternateContent xmlns:mc="http://schemas.openxmlformats.org/markup-compatibility/2006">
          <mc:Choice Requires="x14">
            <control shapeId="1273" r:id="rId142" name="Check Box 249">
              <controlPr locked="0" defaultSize="0" autoFill="0" autoLine="0" autoPict="0">
                <anchor moveWithCells="1">
                  <from>
                    <xdr:col>4</xdr:col>
                    <xdr:colOff>38100</xdr:colOff>
                    <xdr:row>143</xdr:row>
                    <xdr:rowOff>123825</xdr:rowOff>
                  </from>
                  <to>
                    <xdr:col>4</xdr:col>
                    <xdr:colOff>285750</xdr:colOff>
                    <xdr:row>143</xdr:row>
                    <xdr:rowOff>390525</xdr:rowOff>
                  </to>
                </anchor>
              </controlPr>
            </control>
          </mc:Choice>
        </mc:AlternateContent>
        <mc:AlternateContent xmlns:mc="http://schemas.openxmlformats.org/markup-compatibility/2006">
          <mc:Choice Requires="x14">
            <control shapeId="1274" r:id="rId143" name="Check Box 250">
              <controlPr locked="0" defaultSize="0" autoFill="0" autoLine="0" autoPict="0">
                <anchor moveWithCells="1">
                  <from>
                    <xdr:col>5</xdr:col>
                    <xdr:colOff>38100</xdr:colOff>
                    <xdr:row>143</xdr:row>
                    <xdr:rowOff>123825</xdr:rowOff>
                  </from>
                  <to>
                    <xdr:col>5</xdr:col>
                    <xdr:colOff>285750</xdr:colOff>
                    <xdr:row>143</xdr:row>
                    <xdr:rowOff>390525</xdr:rowOff>
                  </to>
                </anchor>
              </controlPr>
            </control>
          </mc:Choice>
        </mc:AlternateContent>
        <mc:AlternateContent xmlns:mc="http://schemas.openxmlformats.org/markup-compatibility/2006">
          <mc:Choice Requires="x14">
            <control shapeId="1275" r:id="rId144" name="Check Box 251">
              <controlPr locked="0" defaultSize="0" autoFill="0" autoLine="0" autoPict="0">
                <anchor moveWithCells="1">
                  <from>
                    <xdr:col>6</xdr:col>
                    <xdr:colOff>47625</xdr:colOff>
                    <xdr:row>143</xdr:row>
                    <xdr:rowOff>123825</xdr:rowOff>
                  </from>
                  <to>
                    <xdr:col>6</xdr:col>
                    <xdr:colOff>295275</xdr:colOff>
                    <xdr:row>143</xdr:row>
                    <xdr:rowOff>390525</xdr:rowOff>
                  </to>
                </anchor>
              </controlPr>
            </control>
          </mc:Choice>
        </mc:AlternateContent>
        <mc:AlternateContent xmlns:mc="http://schemas.openxmlformats.org/markup-compatibility/2006">
          <mc:Choice Requires="x14">
            <control shapeId="1276" r:id="rId145" name="Check Box 252">
              <controlPr locked="0" defaultSize="0" autoFill="0" autoLine="0" autoPict="0">
                <anchor moveWithCells="1">
                  <from>
                    <xdr:col>4</xdr:col>
                    <xdr:colOff>38100</xdr:colOff>
                    <xdr:row>145</xdr:row>
                    <xdr:rowOff>123825</xdr:rowOff>
                  </from>
                  <to>
                    <xdr:col>4</xdr:col>
                    <xdr:colOff>285750</xdr:colOff>
                    <xdr:row>145</xdr:row>
                    <xdr:rowOff>390525</xdr:rowOff>
                  </to>
                </anchor>
              </controlPr>
            </control>
          </mc:Choice>
        </mc:AlternateContent>
        <mc:AlternateContent xmlns:mc="http://schemas.openxmlformats.org/markup-compatibility/2006">
          <mc:Choice Requires="x14">
            <control shapeId="1277" r:id="rId146" name="Check Box 253">
              <controlPr locked="0" defaultSize="0" autoFill="0" autoLine="0" autoPict="0">
                <anchor moveWithCells="1">
                  <from>
                    <xdr:col>5</xdr:col>
                    <xdr:colOff>38100</xdr:colOff>
                    <xdr:row>145</xdr:row>
                    <xdr:rowOff>123825</xdr:rowOff>
                  </from>
                  <to>
                    <xdr:col>5</xdr:col>
                    <xdr:colOff>285750</xdr:colOff>
                    <xdr:row>145</xdr:row>
                    <xdr:rowOff>390525</xdr:rowOff>
                  </to>
                </anchor>
              </controlPr>
            </control>
          </mc:Choice>
        </mc:AlternateContent>
        <mc:AlternateContent xmlns:mc="http://schemas.openxmlformats.org/markup-compatibility/2006">
          <mc:Choice Requires="x14">
            <control shapeId="1278" r:id="rId147" name="Check Box 254">
              <controlPr locked="0" defaultSize="0" autoFill="0" autoLine="0" autoPict="0">
                <anchor moveWithCells="1">
                  <from>
                    <xdr:col>6</xdr:col>
                    <xdr:colOff>47625</xdr:colOff>
                    <xdr:row>145</xdr:row>
                    <xdr:rowOff>123825</xdr:rowOff>
                  </from>
                  <to>
                    <xdr:col>6</xdr:col>
                    <xdr:colOff>295275</xdr:colOff>
                    <xdr:row>145</xdr:row>
                    <xdr:rowOff>390525</xdr:rowOff>
                  </to>
                </anchor>
              </controlPr>
            </control>
          </mc:Choice>
        </mc:AlternateContent>
        <mc:AlternateContent xmlns:mc="http://schemas.openxmlformats.org/markup-compatibility/2006">
          <mc:Choice Requires="x14">
            <control shapeId="1279" r:id="rId148" name="Check Box 255">
              <controlPr locked="0" defaultSize="0" autoFill="0" autoLine="0" autoPict="0">
                <anchor moveWithCells="1">
                  <from>
                    <xdr:col>4</xdr:col>
                    <xdr:colOff>38100</xdr:colOff>
                    <xdr:row>146</xdr:row>
                    <xdr:rowOff>123825</xdr:rowOff>
                  </from>
                  <to>
                    <xdr:col>4</xdr:col>
                    <xdr:colOff>285750</xdr:colOff>
                    <xdr:row>146</xdr:row>
                    <xdr:rowOff>390525</xdr:rowOff>
                  </to>
                </anchor>
              </controlPr>
            </control>
          </mc:Choice>
        </mc:AlternateContent>
        <mc:AlternateContent xmlns:mc="http://schemas.openxmlformats.org/markup-compatibility/2006">
          <mc:Choice Requires="x14">
            <control shapeId="1280" r:id="rId149" name="Check Box 256">
              <controlPr locked="0" defaultSize="0" autoFill="0" autoLine="0" autoPict="0">
                <anchor moveWithCells="1">
                  <from>
                    <xdr:col>5</xdr:col>
                    <xdr:colOff>38100</xdr:colOff>
                    <xdr:row>146</xdr:row>
                    <xdr:rowOff>123825</xdr:rowOff>
                  </from>
                  <to>
                    <xdr:col>5</xdr:col>
                    <xdr:colOff>285750</xdr:colOff>
                    <xdr:row>146</xdr:row>
                    <xdr:rowOff>390525</xdr:rowOff>
                  </to>
                </anchor>
              </controlPr>
            </control>
          </mc:Choice>
        </mc:AlternateContent>
        <mc:AlternateContent xmlns:mc="http://schemas.openxmlformats.org/markup-compatibility/2006">
          <mc:Choice Requires="x14">
            <control shapeId="1281" r:id="rId150" name="Check Box 257">
              <controlPr locked="0" defaultSize="0" autoFill="0" autoLine="0" autoPict="0">
                <anchor moveWithCells="1">
                  <from>
                    <xdr:col>6</xdr:col>
                    <xdr:colOff>47625</xdr:colOff>
                    <xdr:row>146</xdr:row>
                    <xdr:rowOff>123825</xdr:rowOff>
                  </from>
                  <to>
                    <xdr:col>6</xdr:col>
                    <xdr:colOff>295275</xdr:colOff>
                    <xdr:row>146</xdr:row>
                    <xdr:rowOff>390525</xdr:rowOff>
                  </to>
                </anchor>
              </controlPr>
            </control>
          </mc:Choice>
        </mc:AlternateContent>
        <mc:AlternateContent xmlns:mc="http://schemas.openxmlformats.org/markup-compatibility/2006">
          <mc:Choice Requires="x14">
            <control shapeId="1282" r:id="rId151" name="Check Box 258">
              <controlPr locked="0" defaultSize="0" autoFill="0" autoLine="0" autoPict="0">
                <anchor moveWithCells="1">
                  <from>
                    <xdr:col>4</xdr:col>
                    <xdr:colOff>38100</xdr:colOff>
                    <xdr:row>147</xdr:row>
                    <xdr:rowOff>123825</xdr:rowOff>
                  </from>
                  <to>
                    <xdr:col>4</xdr:col>
                    <xdr:colOff>285750</xdr:colOff>
                    <xdr:row>147</xdr:row>
                    <xdr:rowOff>390525</xdr:rowOff>
                  </to>
                </anchor>
              </controlPr>
            </control>
          </mc:Choice>
        </mc:AlternateContent>
        <mc:AlternateContent xmlns:mc="http://schemas.openxmlformats.org/markup-compatibility/2006">
          <mc:Choice Requires="x14">
            <control shapeId="1283" r:id="rId152" name="Check Box 259">
              <controlPr locked="0" defaultSize="0" autoFill="0" autoLine="0" autoPict="0">
                <anchor moveWithCells="1">
                  <from>
                    <xdr:col>5</xdr:col>
                    <xdr:colOff>38100</xdr:colOff>
                    <xdr:row>147</xdr:row>
                    <xdr:rowOff>123825</xdr:rowOff>
                  </from>
                  <to>
                    <xdr:col>5</xdr:col>
                    <xdr:colOff>285750</xdr:colOff>
                    <xdr:row>147</xdr:row>
                    <xdr:rowOff>390525</xdr:rowOff>
                  </to>
                </anchor>
              </controlPr>
            </control>
          </mc:Choice>
        </mc:AlternateContent>
        <mc:AlternateContent xmlns:mc="http://schemas.openxmlformats.org/markup-compatibility/2006">
          <mc:Choice Requires="x14">
            <control shapeId="1284" r:id="rId153" name="Check Box 260">
              <controlPr locked="0" defaultSize="0" autoFill="0" autoLine="0" autoPict="0">
                <anchor moveWithCells="1">
                  <from>
                    <xdr:col>6</xdr:col>
                    <xdr:colOff>47625</xdr:colOff>
                    <xdr:row>147</xdr:row>
                    <xdr:rowOff>123825</xdr:rowOff>
                  </from>
                  <to>
                    <xdr:col>6</xdr:col>
                    <xdr:colOff>295275</xdr:colOff>
                    <xdr:row>147</xdr:row>
                    <xdr:rowOff>390525</xdr:rowOff>
                  </to>
                </anchor>
              </controlPr>
            </control>
          </mc:Choice>
        </mc:AlternateContent>
        <mc:AlternateContent xmlns:mc="http://schemas.openxmlformats.org/markup-compatibility/2006">
          <mc:Choice Requires="x14">
            <control shapeId="1285" r:id="rId154" name="Check Box 261">
              <controlPr locked="0" defaultSize="0" autoFill="0" autoLine="0" autoPict="0">
                <anchor moveWithCells="1">
                  <from>
                    <xdr:col>4</xdr:col>
                    <xdr:colOff>38100</xdr:colOff>
                    <xdr:row>150</xdr:row>
                    <xdr:rowOff>123825</xdr:rowOff>
                  </from>
                  <to>
                    <xdr:col>4</xdr:col>
                    <xdr:colOff>285750</xdr:colOff>
                    <xdr:row>150</xdr:row>
                    <xdr:rowOff>390525</xdr:rowOff>
                  </to>
                </anchor>
              </controlPr>
            </control>
          </mc:Choice>
        </mc:AlternateContent>
        <mc:AlternateContent xmlns:mc="http://schemas.openxmlformats.org/markup-compatibility/2006">
          <mc:Choice Requires="x14">
            <control shapeId="1286" r:id="rId155" name="Check Box 262">
              <controlPr locked="0" defaultSize="0" autoFill="0" autoLine="0" autoPict="0">
                <anchor moveWithCells="1">
                  <from>
                    <xdr:col>5</xdr:col>
                    <xdr:colOff>38100</xdr:colOff>
                    <xdr:row>150</xdr:row>
                    <xdr:rowOff>123825</xdr:rowOff>
                  </from>
                  <to>
                    <xdr:col>5</xdr:col>
                    <xdr:colOff>285750</xdr:colOff>
                    <xdr:row>150</xdr:row>
                    <xdr:rowOff>390525</xdr:rowOff>
                  </to>
                </anchor>
              </controlPr>
            </control>
          </mc:Choice>
        </mc:AlternateContent>
        <mc:AlternateContent xmlns:mc="http://schemas.openxmlformats.org/markup-compatibility/2006">
          <mc:Choice Requires="x14">
            <control shapeId="1287" r:id="rId156" name="Check Box 263">
              <controlPr locked="0" defaultSize="0" autoFill="0" autoLine="0" autoPict="0">
                <anchor moveWithCells="1">
                  <from>
                    <xdr:col>6</xdr:col>
                    <xdr:colOff>47625</xdr:colOff>
                    <xdr:row>150</xdr:row>
                    <xdr:rowOff>123825</xdr:rowOff>
                  </from>
                  <to>
                    <xdr:col>6</xdr:col>
                    <xdr:colOff>295275</xdr:colOff>
                    <xdr:row>150</xdr:row>
                    <xdr:rowOff>390525</xdr:rowOff>
                  </to>
                </anchor>
              </controlPr>
            </control>
          </mc:Choice>
        </mc:AlternateContent>
        <mc:AlternateContent xmlns:mc="http://schemas.openxmlformats.org/markup-compatibility/2006">
          <mc:Choice Requires="x14">
            <control shapeId="1288" r:id="rId157" name="Check Box 264">
              <controlPr locked="0" defaultSize="0" autoFill="0" autoLine="0" autoPict="0">
                <anchor moveWithCells="1">
                  <from>
                    <xdr:col>4</xdr:col>
                    <xdr:colOff>38100</xdr:colOff>
                    <xdr:row>151</xdr:row>
                    <xdr:rowOff>123825</xdr:rowOff>
                  </from>
                  <to>
                    <xdr:col>4</xdr:col>
                    <xdr:colOff>285750</xdr:colOff>
                    <xdr:row>151</xdr:row>
                    <xdr:rowOff>390525</xdr:rowOff>
                  </to>
                </anchor>
              </controlPr>
            </control>
          </mc:Choice>
        </mc:AlternateContent>
        <mc:AlternateContent xmlns:mc="http://schemas.openxmlformats.org/markup-compatibility/2006">
          <mc:Choice Requires="x14">
            <control shapeId="1289" r:id="rId158" name="Check Box 265">
              <controlPr locked="0" defaultSize="0" autoFill="0" autoLine="0" autoPict="0">
                <anchor moveWithCells="1">
                  <from>
                    <xdr:col>5</xdr:col>
                    <xdr:colOff>38100</xdr:colOff>
                    <xdr:row>151</xdr:row>
                    <xdr:rowOff>123825</xdr:rowOff>
                  </from>
                  <to>
                    <xdr:col>5</xdr:col>
                    <xdr:colOff>285750</xdr:colOff>
                    <xdr:row>151</xdr:row>
                    <xdr:rowOff>390525</xdr:rowOff>
                  </to>
                </anchor>
              </controlPr>
            </control>
          </mc:Choice>
        </mc:AlternateContent>
        <mc:AlternateContent xmlns:mc="http://schemas.openxmlformats.org/markup-compatibility/2006">
          <mc:Choice Requires="x14">
            <control shapeId="1290" r:id="rId159" name="Check Box 266">
              <controlPr locked="0" defaultSize="0" autoFill="0" autoLine="0" autoPict="0">
                <anchor moveWithCells="1">
                  <from>
                    <xdr:col>6</xdr:col>
                    <xdr:colOff>47625</xdr:colOff>
                    <xdr:row>151</xdr:row>
                    <xdr:rowOff>123825</xdr:rowOff>
                  </from>
                  <to>
                    <xdr:col>6</xdr:col>
                    <xdr:colOff>295275</xdr:colOff>
                    <xdr:row>151</xdr:row>
                    <xdr:rowOff>390525</xdr:rowOff>
                  </to>
                </anchor>
              </controlPr>
            </control>
          </mc:Choice>
        </mc:AlternateContent>
        <mc:AlternateContent xmlns:mc="http://schemas.openxmlformats.org/markup-compatibility/2006">
          <mc:Choice Requires="x14">
            <control shapeId="1291" r:id="rId160" name="Check Box 267">
              <controlPr locked="0" defaultSize="0" autoFill="0" autoLine="0" autoPict="0">
                <anchor moveWithCells="1">
                  <from>
                    <xdr:col>4</xdr:col>
                    <xdr:colOff>38100</xdr:colOff>
                    <xdr:row>154</xdr:row>
                    <xdr:rowOff>85725</xdr:rowOff>
                  </from>
                  <to>
                    <xdr:col>4</xdr:col>
                    <xdr:colOff>285750</xdr:colOff>
                    <xdr:row>154</xdr:row>
                    <xdr:rowOff>352425</xdr:rowOff>
                  </to>
                </anchor>
              </controlPr>
            </control>
          </mc:Choice>
        </mc:AlternateContent>
        <mc:AlternateContent xmlns:mc="http://schemas.openxmlformats.org/markup-compatibility/2006">
          <mc:Choice Requires="x14">
            <control shapeId="1292" r:id="rId161" name="Check Box 268">
              <controlPr locked="0" defaultSize="0" autoFill="0" autoLine="0" autoPict="0">
                <anchor moveWithCells="1">
                  <from>
                    <xdr:col>5</xdr:col>
                    <xdr:colOff>38100</xdr:colOff>
                    <xdr:row>154</xdr:row>
                    <xdr:rowOff>85725</xdr:rowOff>
                  </from>
                  <to>
                    <xdr:col>5</xdr:col>
                    <xdr:colOff>285750</xdr:colOff>
                    <xdr:row>154</xdr:row>
                    <xdr:rowOff>352425</xdr:rowOff>
                  </to>
                </anchor>
              </controlPr>
            </control>
          </mc:Choice>
        </mc:AlternateContent>
        <mc:AlternateContent xmlns:mc="http://schemas.openxmlformats.org/markup-compatibility/2006">
          <mc:Choice Requires="x14">
            <control shapeId="1293" r:id="rId162" name="Check Box 269">
              <controlPr locked="0" defaultSize="0" autoFill="0" autoLine="0" autoPict="0">
                <anchor moveWithCells="1">
                  <from>
                    <xdr:col>6</xdr:col>
                    <xdr:colOff>47625</xdr:colOff>
                    <xdr:row>154</xdr:row>
                    <xdr:rowOff>85725</xdr:rowOff>
                  </from>
                  <to>
                    <xdr:col>6</xdr:col>
                    <xdr:colOff>295275</xdr:colOff>
                    <xdr:row>154</xdr:row>
                    <xdr:rowOff>352425</xdr:rowOff>
                  </to>
                </anchor>
              </controlPr>
            </control>
          </mc:Choice>
        </mc:AlternateContent>
        <mc:AlternateContent xmlns:mc="http://schemas.openxmlformats.org/markup-compatibility/2006">
          <mc:Choice Requires="x14">
            <control shapeId="1294" r:id="rId163" name="Check Box 270">
              <controlPr locked="0" defaultSize="0" autoFill="0" autoLine="0" autoPict="0">
                <anchor moveWithCells="1">
                  <from>
                    <xdr:col>4</xdr:col>
                    <xdr:colOff>38100</xdr:colOff>
                    <xdr:row>157</xdr:row>
                    <xdr:rowOff>123825</xdr:rowOff>
                  </from>
                  <to>
                    <xdr:col>4</xdr:col>
                    <xdr:colOff>285750</xdr:colOff>
                    <xdr:row>157</xdr:row>
                    <xdr:rowOff>390525</xdr:rowOff>
                  </to>
                </anchor>
              </controlPr>
            </control>
          </mc:Choice>
        </mc:AlternateContent>
        <mc:AlternateContent xmlns:mc="http://schemas.openxmlformats.org/markup-compatibility/2006">
          <mc:Choice Requires="x14">
            <control shapeId="1295" r:id="rId164" name="Check Box 271">
              <controlPr locked="0" defaultSize="0" autoFill="0" autoLine="0" autoPict="0">
                <anchor moveWithCells="1">
                  <from>
                    <xdr:col>5</xdr:col>
                    <xdr:colOff>38100</xdr:colOff>
                    <xdr:row>157</xdr:row>
                    <xdr:rowOff>123825</xdr:rowOff>
                  </from>
                  <to>
                    <xdr:col>5</xdr:col>
                    <xdr:colOff>285750</xdr:colOff>
                    <xdr:row>157</xdr:row>
                    <xdr:rowOff>390525</xdr:rowOff>
                  </to>
                </anchor>
              </controlPr>
            </control>
          </mc:Choice>
        </mc:AlternateContent>
        <mc:AlternateContent xmlns:mc="http://schemas.openxmlformats.org/markup-compatibility/2006">
          <mc:Choice Requires="x14">
            <control shapeId="1296" r:id="rId165" name="Check Box 272">
              <controlPr locked="0" defaultSize="0" autoFill="0" autoLine="0" autoPict="0">
                <anchor moveWithCells="1">
                  <from>
                    <xdr:col>6</xdr:col>
                    <xdr:colOff>47625</xdr:colOff>
                    <xdr:row>157</xdr:row>
                    <xdr:rowOff>123825</xdr:rowOff>
                  </from>
                  <to>
                    <xdr:col>6</xdr:col>
                    <xdr:colOff>295275</xdr:colOff>
                    <xdr:row>157</xdr:row>
                    <xdr:rowOff>390525</xdr:rowOff>
                  </to>
                </anchor>
              </controlPr>
            </control>
          </mc:Choice>
        </mc:AlternateContent>
        <mc:AlternateContent xmlns:mc="http://schemas.openxmlformats.org/markup-compatibility/2006">
          <mc:Choice Requires="x14">
            <control shapeId="1297" r:id="rId166" name="Check Box 273">
              <controlPr locked="0" defaultSize="0" autoFill="0" autoLine="0" autoPict="0">
                <anchor moveWithCells="1">
                  <from>
                    <xdr:col>4</xdr:col>
                    <xdr:colOff>38100</xdr:colOff>
                    <xdr:row>158</xdr:row>
                    <xdr:rowOff>123825</xdr:rowOff>
                  </from>
                  <to>
                    <xdr:col>4</xdr:col>
                    <xdr:colOff>285750</xdr:colOff>
                    <xdr:row>158</xdr:row>
                    <xdr:rowOff>390525</xdr:rowOff>
                  </to>
                </anchor>
              </controlPr>
            </control>
          </mc:Choice>
        </mc:AlternateContent>
        <mc:AlternateContent xmlns:mc="http://schemas.openxmlformats.org/markup-compatibility/2006">
          <mc:Choice Requires="x14">
            <control shapeId="1298" r:id="rId167" name="Check Box 274">
              <controlPr locked="0" defaultSize="0" autoFill="0" autoLine="0" autoPict="0">
                <anchor moveWithCells="1">
                  <from>
                    <xdr:col>5</xdr:col>
                    <xdr:colOff>38100</xdr:colOff>
                    <xdr:row>158</xdr:row>
                    <xdr:rowOff>123825</xdr:rowOff>
                  </from>
                  <to>
                    <xdr:col>5</xdr:col>
                    <xdr:colOff>285750</xdr:colOff>
                    <xdr:row>158</xdr:row>
                    <xdr:rowOff>390525</xdr:rowOff>
                  </to>
                </anchor>
              </controlPr>
            </control>
          </mc:Choice>
        </mc:AlternateContent>
        <mc:AlternateContent xmlns:mc="http://schemas.openxmlformats.org/markup-compatibility/2006">
          <mc:Choice Requires="x14">
            <control shapeId="1299" r:id="rId168" name="Check Box 275">
              <controlPr locked="0" defaultSize="0" autoFill="0" autoLine="0" autoPict="0">
                <anchor moveWithCells="1">
                  <from>
                    <xdr:col>6</xdr:col>
                    <xdr:colOff>47625</xdr:colOff>
                    <xdr:row>158</xdr:row>
                    <xdr:rowOff>123825</xdr:rowOff>
                  </from>
                  <to>
                    <xdr:col>6</xdr:col>
                    <xdr:colOff>295275</xdr:colOff>
                    <xdr:row>158</xdr:row>
                    <xdr:rowOff>390525</xdr:rowOff>
                  </to>
                </anchor>
              </controlPr>
            </control>
          </mc:Choice>
        </mc:AlternateContent>
        <mc:AlternateContent xmlns:mc="http://schemas.openxmlformats.org/markup-compatibility/2006">
          <mc:Choice Requires="x14">
            <control shapeId="1300" r:id="rId169" name="Check Box 276">
              <controlPr locked="0" defaultSize="0" autoFill="0" autoLine="0" autoPict="0">
                <anchor moveWithCells="1">
                  <from>
                    <xdr:col>4</xdr:col>
                    <xdr:colOff>38100</xdr:colOff>
                    <xdr:row>159</xdr:row>
                    <xdr:rowOff>123825</xdr:rowOff>
                  </from>
                  <to>
                    <xdr:col>4</xdr:col>
                    <xdr:colOff>285750</xdr:colOff>
                    <xdr:row>159</xdr:row>
                    <xdr:rowOff>390525</xdr:rowOff>
                  </to>
                </anchor>
              </controlPr>
            </control>
          </mc:Choice>
        </mc:AlternateContent>
        <mc:AlternateContent xmlns:mc="http://schemas.openxmlformats.org/markup-compatibility/2006">
          <mc:Choice Requires="x14">
            <control shapeId="1301" r:id="rId170" name="Check Box 277">
              <controlPr locked="0" defaultSize="0" autoFill="0" autoLine="0" autoPict="0">
                <anchor moveWithCells="1">
                  <from>
                    <xdr:col>5</xdr:col>
                    <xdr:colOff>38100</xdr:colOff>
                    <xdr:row>159</xdr:row>
                    <xdr:rowOff>123825</xdr:rowOff>
                  </from>
                  <to>
                    <xdr:col>5</xdr:col>
                    <xdr:colOff>285750</xdr:colOff>
                    <xdr:row>159</xdr:row>
                    <xdr:rowOff>390525</xdr:rowOff>
                  </to>
                </anchor>
              </controlPr>
            </control>
          </mc:Choice>
        </mc:AlternateContent>
        <mc:AlternateContent xmlns:mc="http://schemas.openxmlformats.org/markup-compatibility/2006">
          <mc:Choice Requires="x14">
            <control shapeId="1302" r:id="rId171" name="Check Box 278">
              <controlPr locked="0" defaultSize="0" autoFill="0" autoLine="0" autoPict="0">
                <anchor moveWithCells="1">
                  <from>
                    <xdr:col>6</xdr:col>
                    <xdr:colOff>47625</xdr:colOff>
                    <xdr:row>159</xdr:row>
                    <xdr:rowOff>123825</xdr:rowOff>
                  </from>
                  <to>
                    <xdr:col>6</xdr:col>
                    <xdr:colOff>295275</xdr:colOff>
                    <xdr:row>159</xdr:row>
                    <xdr:rowOff>390525</xdr:rowOff>
                  </to>
                </anchor>
              </controlPr>
            </control>
          </mc:Choice>
        </mc:AlternateContent>
        <mc:AlternateContent xmlns:mc="http://schemas.openxmlformats.org/markup-compatibility/2006">
          <mc:Choice Requires="x14">
            <control shapeId="1303" r:id="rId172" name="Check Box 279">
              <controlPr locked="0" defaultSize="0" autoFill="0" autoLine="0" autoPict="0">
                <anchor moveWithCells="1">
                  <from>
                    <xdr:col>4</xdr:col>
                    <xdr:colOff>38100</xdr:colOff>
                    <xdr:row>160</xdr:row>
                    <xdr:rowOff>123825</xdr:rowOff>
                  </from>
                  <to>
                    <xdr:col>4</xdr:col>
                    <xdr:colOff>285750</xdr:colOff>
                    <xdr:row>160</xdr:row>
                    <xdr:rowOff>390525</xdr:rowOff>
                  </to>
                </anchor>
              </controlPr>
            </control>
          </mc:Choice>
        </mc:AlternateContent>
        <mc:AlternateContent xmlns:mc="http://schemas.openxmlformats.org/markup-compatibility/2006">
          <mc:Choice Requires="x14">
            <control shapeId="1304" r:id="rId173" name="Check Box 280">
              <controlPr locked="0" defaultSize="0" autoFill="0" autoLine="0" autoPict="0">
                <anchor moveWithCells="1">
                  <from>
                    <xdr:col>5</xdr:col>
                    <xdr:colOff>38100</xdr:colOff>
                    <xdr:row>160</xdr:row>
                    <xdr:rowOff>123825</xdr:rowOff>
                  </from>
                  <to>
                    <xdr:col>5</xdr:col>
                    <xdr:colOff>285750</xdr:colOff>
                    <xdr:row>160</xdr:row>
                    <xdr:rowOff>390525</xdr:rowOff>
                  </to>
                </anchor>
              </controlPr>
            </control>
          </mc:Choice>
        </mc:AlternateContent>
        <mc:AlternateContent xmlns:mc="http://schemas.openxmlformats.org/markup-compatibility/2006">
          <mc:Choice Requires="x14">
            <control shapeId="1305" r:id="rId174" name="Check Box 281">
              <controlPr locked="0" defaultSize="0" autoFill="0" autoLine="0" autoPict="0">
                <anchor moveWithCells="1">
                  <from>
                    <xdr:col>6</xdr:col>
                    <xdr:colOff>47625</xdr:colOff>
                    <xdr:row>160</xdr:row>
                    <xdr:rowOff>123825</xdr:rowOff>
                  </from>
                  <to>
                    <xdr:col>6</xdr:col>
                    <xdr:colOff>295275</xdr:colOff>
                    <xdr:row>160</xdr:row>
                    <xdr:rowOff>390525</xdr:rowOff>
                  </to>
                </anchor>
              </controlPr>
            </control>
          </mc:Choice>
        </mc:AlternateContent>
        <mc:AlternateContent xmlns:mc="http://schemas.openxmlformats.org/markup-compatibility/2006">
          <mc:Choice Requires="x14">
            <control shapeId="1306" r:id="rId175" name="Check Box 282">
              <controlPr locked="0" defaultSize="0" autoFill="0" autoLine="0" autoPict="0">
                <anchor moveWithCells="1">
                  <from>
                    <xdr:col>4</xdr:col>
                    <xdr:colOff>57150</xdr:colOff>
                    <xdr:row>121</xdr:row>
                    <xdr:rowOff>123825</xdr:rowOff>
                  </from>
                  <to>
                    <xdr:col>4</xdr:col>
                    <xdr:colOff>304800</xdr:colOff>
                    <xdr:row>121</xdr:row>
                    <xdr:rowOff>390525</xdr:rowOff>
                  </to>
                </anchor>
              </controlPr>
            </control>
          </mc:Choice>
        </mc:AlternateContent>
        <mc:AlternateContent xmlns:mc="http://schemas.openxmlformats.org/markup-compatibility/2006">
          <mc:Choice Requires="x14">
            <control shapeId="1307" r:id="rId176" name="Check Box 283">
              <controlPr locked="0" defaultSize="0" autoFill="0" autoLine="0" autoPict="0">
                <anchor moveWithCells="1">
                  <from>
                    <xdr:col>5</xdr:col>
                    <xdr:colOff>57150</xdr:colOff>
                    <xdr:row>121</xdr:row>
                    <xdr:rowOff>123825</xdr:rowOff>
                  </from>
                  <to>
                    <xdr:col>5</xdr:col>
                    <xdr:colOff>304800</xdr:colOff>
                    <xdr:row>121</xdr:row>
                    <xdr:rowOff>390525</xdr:rowOff>
                  </to>
                </anchor>
              </controlPr>
            </control>
          </mc:Choice>
        </mc:AlternateContent>
        <mc:AlternateContent xmlns:mc="http://schemas.openxmlformats.org/markup-compatibility/2006">
          <mc:Choice Requires="x14">
            <control shapeId="1308" r:id="rId177" name="Check Box 284">
              <controlPr locked="0" defaultSize="0" autoFill="0" autoLine="0" autoPict="0">
                <anchor moveWithCells="1">
                  <from>
                    <xdr:col>6</xdr:col>
                    <xdr:colOff>66675</xdr:colOff>
                    <xdr:row>121</xdr:row>
                    <xdr:rowOff>123825</xdr:rowOff>
                  </from>
                  <to>
                    <xdr:col>7</xdr:col>
                    <xdr:colOff>0</xdr:colOff>
                    <xdr:row>121</xdr:row>
                    <xdr:rowOff>390525</xdr:rowOff>
                  </to>
                </anchor>
              </controlPr>
            </control>
          </mc:Choice>
        </mc:AlternateContent>
        <mc:AlternateContent xmlns:mc="http://schemas.openxmlformats.org/markup-compatibility/2006">
          <mc:Choice Requires="x14">
            <control shapeId="1309" r:id="rId178" name="Check Box 285">
              <controlPr locked="0" defaultSize="0" autoFill="0" autoLine="0" autoPict="0">
                <anchor moveWithCells="1">
                  <from>
                    <xdr:col>4</xdr:col>
                    <xdr:colOff>57150</xdr:colOff>
                    <xdr:row>122</xdr:row>
                    <xdr:rowOff>123825</xdr:rowOff>
                  </from>
                  <to>
                    <xdr:col>4</xdr:col>
                    <xdr:colOff>304800</xdr:colOff>
                    <xdr:row>122</xdr:row>
                    <xdr:rowOff>390525</xdr:rowOff>
                  </to>
                </anchor>
              </controlPr>
            </control>
          </mc:Choice>
        </mc:AlternateContent>
        <mc:AlternateContent xmlns:mc="http://schemas.openxmlformats.org/markup-compatibility/2006">
          <mc:Choice Requires="x14">
            <control shapeId="1310" r:id="rId179" name="Check Box 286">
              <controlPr locked="0" defaultSize="0" autoFill="0" autoLine="0" autoPict="0">
                <anchor moveWithCells="1">
                  <from>
                    <xdr:col>5</xdr:col>
                    <xdr:colOff>57150</xdr:colOff>
                    <xdr:row>122</xdr:row>
                    <xdr:rowOff>123825</xdr:rowOff>
                  </from>
                  <to>
                    <xdr:col>5</xdr:col>
                    <xdr:colOff>304800</xdr:colOff>
                    <xdr:row>122</xdr:row>
                    <xdr:rowOff>390525</xdr:rowOff>
                  </to>
                </anchor>
              </controlPr>
            </control>
          </mc:Choice>
        </mc:AlternateContent>
        <mc:AlternateContent xmlns:mc="http://schemas.openxmlformats.org/markup-compatibility/2006">
          <mc:Choice Requires="x14">
            <control shapeId="1311" r:id="rId180" name="Check Box 287">
              <controlPr locked="0" defaultSize="0" autoFill="0" autoLine="0" autoPict="0">
                <anchor moveWithCells="1">
                  <from>
                    <xdr:col>6</xdr:col>
                    <xdr:colOff>66675</xdr:colOff>
                    <xdr:row>122</xdr:row>
                    <xdr:rowOff>123825</xdr:rowOff>
                  </from>
                  <to>
                    <xdr:col>7</xdr:col>
                    <xdr:colOff>0</xdr:colOff>
                    <xdr:row>122</xdr:row>
                    <xdr:rowOff>390525</xdr:rowOff>
                  </to>
                </anchor>
              </controlPr>
            </control>
          </mc:Choice>
        </mc:AlternateContent>
        <mc:AlternateContent xmlns:mc="http://schemas.openxmlformats.org/markup-compatibility/2006">
          <mc:Choice Requires="x14">
            <control shapeId="1312" r:id="rId181" name="Check Box 288">
              <controlPr locked="0" defaultSize="0" autoFill="0" autoLine="0" autoPict="0">
                <anchor moveWithCells="1">
                  <from>
                    <xdr:col>4</xdr:col>
                    <xdr:colOff>57150</xdr:colOff>
                    <xdr:row>110</xdr:row>
                    <xdr:rowOff>66675</xdr:rowOff>
                  </from>
                  <to>
                    <xdr:col>4</xdr:col>
                    <xdr:colOff>304800</xdr:colOff>
                    <xdr:row>110</xdr:row>
                    <xdr:rowOff>333375</xdr:rowOff>
                  </to>
                </anchor>
              </controlPr>
            </control>
          </mc:Choice>
        </mc:AlternateContent>
        <mc:AlternateContent xmlns:mc="http://schemas.openxmlformats.org/markup-compatibility/2006">
          <mc:Choice Requires="x14">
            <control shapeId="1313" r:id="rId182" name="Check Box 289">
              <controlPr locked="0" defaultSize="0" autoFill="0" autoLine="0" autoPict="0">
                <anchor moveWithCells="1">
                  <from>
                    <xdr:col>5</xdr:col>
                    <xdr:colOff>57150</xdr:colOff>
                    <xdr:row>110</xdr:row>
                    <xdr:rowOff>66675</xdr:rowOff>
                  </from>
                  <to>
                    <xdr:col>5</xdr:col>
                    <xdr:colOff>304800</xdr:colOff>
                    <xdr:row>110</xdr:row>
                    <xdr:rowOff>333375</xdr:rowOff>
                  </to>
                </anchor>
              </controlPr>
            </control>
          </mc:Choice>
        </mc:AlternateContent>
        <mc:AlternateContent xmlns:mc="http://schemas.openxmlformats.org/markup-compatibility/2006">
          <mc:Choice Requires="x14">
            <control shapeId="1314" r:id="rId183" name="Check Box 290">
              <controlPr locked="0" defaultSize="0" autoFill="0" autoLine="0" autoPict="0">
                <anchor moveWithCells="1">
                  <from>
                    <xdr:col>6</xdr:col>
                    <xdr:colOff>66675</xdr:colOff>
                    <xdr:row>110</xdr:row>
                    <xdr:rowOff>66675</xdr:rowOff>
                  </from>
                  <to>
                    <xdr:col>7</xdr:col>
                    <xdr:colOff>0</xdr:colOff>
                    <xdr:row>110</xdr:row>
                    <xdr:rowOff>333375</xdr:rowOff>
                  </to>
                </anchor>
              </controlPr>
            </control>
          </mc:Choice>
        </mc:AlternateContent>
        <mc:AlternateContent xmlns:mc="http://schemas.openxmlformats.org/markup-compatibility/2006">
          <mc:Choice Requires="x14">
            <control shapeId="1315" r:id="rId184" name="Check Box 291">
              <controlPr locked="0" defaultSize="0" autoFill="0" autoLine="0" autoPict="0">
                <anchor moveWithCells="1">
                  <from>
                    <xdr:col>4</xdr:col>
                    <xdr:colOff>57150</xdr:colOff>
                    <xdr:row>111</xdr:row>
                    <xdr:rowOff>66675</xdr:rowOff>
                  </from>
                  <to>
                    <xdr:col>4</xdr:col>
                    <xdr:colOff>304800</xdr:colOff>
                    <xdr:row>111</xdr:row>
                    <xdr:rowOff>333375</xdr:rowOff>
                  </to>
                </anchor>
              </controlPr>
            </control>
          </mc:Choice>
        </mc:AlternateContent>
        <mc:AlternateContent xmlns:mc="http://schemas.openxmlformats.org/markup-compatibility/2006">
          <mc:Choice Requires="x14">
            <control shapeId="1316" r:id="rId185" name="Check Box 292">
              <controlPr locked="0" defaultSize="0" autoFill="0" autoLine="0" autoPict="0">
                <anchor moveWithCells="1">
                  <from>
                    <xdr:col>5</xdr:col>
                    <xdr:colOff>57150</xdr:colOff>
                    <xdr:row>111</xdr:row>
                    <xdr:rowOff>66675</xdr:rowOff>
                  </from>
                  <to>
                    <xdr:col>5</xdr:col>
                    <xdr:colOff>304800</xdr:colOff>
                    <xdr:row>111</xdr:row>
                    <xdr:rowOff>333375</xdr:rowOff>
                  </to>
                </anchor>
              </controlPr>
            </control>
          </mc:Choice>
        </mc:AlternateContent>
        <mc:AlternateContent xmlns:mc="http://schemas.openxmlformats.org/markup-compatibility/2006">
          <mc:Choice Requires="x14">
            <control shapeId="1317" r:id="rId186" name="Check Box 293">
              <controlPr locked="0" defaultSize="0" autoFill="0" autoLine="0" autoPict="0">
                <anchor moveWithCells="1">
                  <from>
                    <xdr:col>6</xdr:col>
                    <xdr:colOff>66675</xdr:colOff>
                    <xdr:row>111</xdr:row>
                    <xdr:rowOff>66675</xdr:rowOff>
                  </from>
                  <to>
                    <xdr:col>7</xdr:col>
                    <xdr:colOff>0</xdr:colOff>
                    <xdr:row>111</xdr:row>
                    <xdr:rowOff>333375</xdr:rowOff>
                  </to>
                </anchor>
              </controlPr>
            </control>
          </mc:Choice>
        </mc:AlternateContent>
        <mc:AlternateContent xmlns:mc="http://schemas.openxmlformats.org/markup-compatibility/2006">
          <mc:Choice Requires="x14">
            <control shapeId="1318" r:id="rId187" name="Check Box 294">
              <controlPr locked="0" defaultSize="0" autoFill="0" autoLine="0" autoPict="0">
                <anchor moveWithCells="1">
                  <from>
                    <xdr:col>4</xdr:col>
                    <xdr:colOff>57150</xdr:colOff>
                    <xdr:row>112</xdr:row>
                    <xdr:rowOff>66675</xdr:rowOff>
                  </from>
                  <to>
                    <xdr:col>4</xdr:col>
                    <xdr:colOff>304800</xdr:colOff>
                    <xdr:row>112</xdr:row>
                    <xdr:rowOff>333375</xdr:rowOff>
                  </to>
                </anchor>
              </controlPr>
            </control>
          </mc:Choice>
        </mc:AlternateContent>
        <mc:AlternateContent xmlns:mc="http://schemas.openxmlformats.org/markup-compatibility/2006">
          <mc:Choice Requires="x14">
            <control shapeId="1319" r:id="rId188" name="Check Box 295">
              <controlPr locked="0" defaultSize="0" autoFill="0" autoLine="0" autoPict="0">
                <anchor moveWithCells="1">
                  <from>
                    <xdr:col>5</xdr:col>
                    <xdr:colOff>57150</xdr:colOff>
                    <xdr:row>112</xdr:row>
                    <xdr:rowOff>66675</xdr:rowOff>
                  </from>
                  <to>
                    <xdr:col>5</xdr:col>
                    <xdr:colOff>304800</xdr:colOff>
                    <xdr:row>112</xdr:row>
                    <xdr:rowOff>333375</xdr:rowOff>
                  </to>
                </anchor>
              </controlPr>
            </control>
          </mc:Choice>
        </mc:AlternateContent>
        <mc:AlternateContent xmlns:mc="http://schemas.openxmlformats.org/markup-compatibility/2006">
          <mc:Choice Requires="x14">
            <control shapeId="1320" r:id="rId189" name="Check Box 296">
              <controlPr locked="0" defaultSize="0" autoFill="0" autoLine="0" autoPict="0">
                <anchor moveWithCells="1">
                  <from>
                    <xdr:col>6</xdr:col>
                    <xdr:colOff>66675</xdr:colOff>
                    <xdr:row>112</xdr:row>
                    <xdr:rowOff>66675</xdr:rowOff>
                  </from>
                  <to>
                    <xdr:col>7</xdr:col>
                    <xdr:colOff>0</xdr:colOff>
                    <xdr:row>112</xdr:row>
                    <xdr:rowOff>333375</xdr:rowOff>
                  </to>
                </anchor>
              </controlPr>
            </control>
          </mc:Choice>
        </mc:AlternateContent>
        <mc:AlternateContent xmlns:mc="http://schemas.openxmlformats.org/markup-compatibility/2006">
          <mc:Choice Requires="x14">
            <control shapeId="1321" r:id="rId190" name="Check Box 297">
              <controlPr locked="0" defaultSize="0" autoFill="0" autoLine="0" autoPict="0">
                <anchor moveWithCells="1">
                  <from>
                    <xdr:col>4</xdr:col>
                    <xdr:colOff>57150</xdr:colOff>
                    <xdr:row>113</xdr:row>
                    <xdr:rowOff>66675</xdr:rowOff>
                  </from>
                  <to>
                    <xdr:col>4</xdr:col>
                    <xdr:colOff>304800</xdr:colOff>
                    <xdr:row>113</xdr:row>
                    <xdr:rowOff>333375</xdr:rowOff>
                  </to>
                </anchor>
              </controlPr>
            </control>
          </mc:Choice>
        </mc:AlternateContent>
        <mc:AlternateContent xmlns:mc="http://schemas.openxmlformats.org/markup-compatibility/2006">
          <mc:Choice Requires="x14">
            <control shapeId="1322" r:id="rId191" name="Check Box 298">
              <controlPr locked="0" defaultSize="0" autoFill="0" autoLine="0" autoPict="0">
                <anchor moveWithCells="1">
                  <from>
                    <xdr:col>5</xdr:col>
                    <xdr:colOff>57150</xdr:colOff>
                    <xdr:row>113</xdr:row>
                    <xdr:rowOff>66675</xdr:rowOff>
                  </from>
                  <to>
                    <xdr:col>5</xdr:col>
                    <xdr:colOff>304800</xdr:colOff>
                    <xdr:row>113</xdr:row>
                    <xdr:rowOff>333375</xdr:rowOff>
                  </to>
                </anchor>
              </controlPr>
            </control>
          </mc:Choice>
        </mc:AlternateContent>
        <mc:AlternateContent xmlns:mc="http://schemas.openxmlformats.org/markup-compatibility/2006">
          <mc:Choice Requires="x14">
            <control shapeId="1323" r:id="rId192" name="Check Box 299">
              <controlPr locked="0" defaultSize="0" autoFill="0" autoLine="0" autoPict="0">
                <anchor moveWithCells="1">
                  <from>
                    <xdr:col>6</xdr:col>
                    <xdr:colOff>66675</xdr:colOff>
                    <xdr:row>113</xdr:row>
                    <xdr:rowOff>66675</xdr:rowOff>
                  </from>
                  <to>
                    <xdr:col>7</xdr:col>
                    <xdr:colOff>0</xdr:colOff>
                    <xdr:row>113</xdr:row>
                    <xdr:rowOff>333375</xdr:rowOff>
                  </to>
                </anchor>
              </controlPr>
            </control>
          </mc:Choice>
        </mc:AlternateContent>
        <mc:AlternateContent xmlns:mc="http://schemas.openxmlformats.org/markup-compatibility/2006">
          <mc:Choice Requires="x14">
            <control shapeId="1324" r:id="rId193" name="Check Box 300">
              <controlPr locked="0" defaultSize="0" autoFill="0" autoLine="0" autoPict="0">
                <anchor moveWithCells="1">
                  <from>
                    <xdr:col>4</xdr:col>
                    <xdr:colOff>57150</xdr:colOff>
                    <xdr:row>114</xdr:row>
                    <xdr:rowOff>66675</xdr:rowOff>
                  </from>
                  <to>
                    <xdr:col>4</xdr:col>
                    <xdr:colOff>304800</xdr:colOff>
                    <xdr:row>114</xdr:row>
                    <xdr:rowOff>333375</xdr:rowOff>
                  </to>
                </anchor>
              </controlPr>
            </control>
          </mc:Choice>
        </mc:AlternateContent>
        <mc:AlternateContent xmlns:mc="http://schemas.openxmlformats.org/markup-compatibility/2006">
          <mc:Choice Requires="x14">
            <control shapeId="1325" r:id="rId194" name="Check Box 301">
              <controlPr locked="0" defaultSize="0" autoFill="0" autoLine="0" autoPict="0">
                <anchor moveWithCells="1">
                  <from>
                    <xdr:col>5</xdr:col>
                    <xdr:colOff>57150</xdr:colOff>
                    <xdr:row>114</xdr:row>
                    <xdr:rowOff>66675</xdr:rowOff>
                  </from>
                  <to>
                    <xdr:col>5</xdr:col>
                    <xdr:colOff>304800</xdr:colOff>
                    <xdr:row>114</xdr:row>
                    <xdr:rowOff>333375</xdr:rowOff>
                  </to>
                </anchor>
              </controlPr>
            </control>
          </mc:Choice>
        </mc:AlternateContent>
        <mc:AlternateContent xmlns:mc="http://schemas.openxmlformats.org/markup-compatibility/2006">
          <mc:Choice Requires="x14">
            <control shapeId="1326" r:id="rId195" name="Check Box 302">
              <controlPr locked="0" defaultSize="0" autoFill="0" autoLine="0" autoPict="0">
                <anchor moveWithCells="1">
                  <from>
                    <xdr:col>6</xdr:col>
                    <xdr:colOff>66675</xdr:colOff>
                    <xdr:row>114</xdr:row>
                    <xdr:rowOff>66675</xdr:rowOff>
                  </from>
                  <to>
                    <xdr:col>7</xdr:col>
                    <xdr:colOff>0</xdr:colOff>
                    <xdr:row>114</xdr:row>
                    <xdr:rowOff>333375</xdr:rowOff>
                  </to>
                </anchor>
              </controlPr>
            </control>
          </mc:Choice>
        </mc:AlternateContent>
        <mc:AlternateContent xmlns:mc="http://schemas.openxmlformats.org/markup-compatibility/2006">
          <mc:Choice Requires="x14">
            <control shapeId="1327" r:id="rId196" name="Check Box 303">
              <controlPr locked="0" defaultSize="0" autoFill="0" autoLine="0" autoPict="0">
                <anchor moveWithCells="1">
                  <from>
                    <xdr:col>4</xdr:col>
                    <xdr:colOff>57150</xdr:colOff>
                    <xdr:row>115</xdr:row>
                    <xdr:rowOff>66675</xdr:rowOff>
                  </from>
                  <to>
                    <xdr:col>4</xdr:col>
                    <xdr:colOff>304800</xdr:colOff>
                    <xdr:row>115</xdr:row>
                    <xdr:rowOff>333375</xdr:rowOff>
                  </to>
                </anchor>
              </controlPr>
            </control>
          </mc:Choice>
        </mc:AlternateContent>
        <mc:AlternateContent xmlns:mc="http://schemas.openxmlformats.org/markup-compatibility/2006">
          <mc:Choice Requires="x14">
            <control shapeId="1328" r:id="rId197" name="Check Box 304">
              <controlPr locked="0" defaultSize="0" autoFill="0" autoLine="0" autoPict="0">
                <anchor moveWithCells="1">
                  <from>
                    <xdr:col>5</xdr:col>
                    <xdr:colOff>57150</xdr:colOff>
                    <xdr:row>115</xdr:row>
                    <xdr:rowOff>66675</xdr:rowOff>
                  </from>
                  <to>
                    <xdr:col>5</xdr:col>
                    <xdr:colOff>304800</xdr:colOff>
                    <xdr:row>115</xdr:row>
                    <xdr:rowOff>333375</xdr:rowOff>
                  </to>
                </anchor>
              </controlPr>
            </control>
          </mc:Choice>
        </mc:AlternateContent>
        <mc:AlternateContent xmlns:mc="http://schemas.openxmlformats.org/markup-compatibility/2006">
          <mc:Choice Requires="x14">
            <control shapeId="1329" r:id="rId198" name="Check Box 305">
              <controlPr locked="0" defaultSize="0" autoFill="0" autoLine="0" autoPict="0">
                <anchor moveWithCells="1">
                  <from>
                    <xdr:col>6</xdr:col>
                    <xdr:colOff>66675</xdr:colOff>
                    <xdr:row>115</xdr:row>
                    <xdr:rowOff>66675</xdr:rowOff>
                  </from>
                  <to>
                    <xdr:col>7</xdr:col>
                    <xdr:colOff>0</xdr:colOff>
                    <xdr:row>115</xdr:row>
                    <xdr:rowOff>333375</xdr:rowOff>
                  </to>
                </anchor>
              </controlPr>
            </control>
          </mc:Choice>
        </mc:AlternateContent>
        <mc:AlternateContent xmlns:mc="http://schemas.openxmlformats.org/markup-compatibility/2006">
          <mc:Choice Requires="x14">
            <control shapeId="1330" r:id="rId199" name="Check Box 306">
              <controlPr locked="0" defaultSize="0" autoFill="0" autoLine="0" autoPict="0">
                <anchor moveWithCells="1">
                  <from>
                    <xdr:col>4</xdr:col>
                    <xdr:colOff>57150</xdr:colOff>
                    <xdr:row>116</xdr:row>
                    <xdr:rowOff>66675</xdr:rowOff>
                  </from>
                  <to>
                    <xdr:col>4</xdr:col>
                    <xdr:colOff>304800</xdr:colOff>
                    <xdr:row>116</xdr:row>
                    <xdr:rowOff>333375</xdr:rowOff>
                  </to>
                </anchor>
              </controlPr>
            </control>
          </mc:Choice>
        </mc:AlternateContent>
        <mc:AlternateContent xmlns:mc="http://schemas.openxmlformats.org/markup-compatibility/2006">
          <mc:Choice Requires="x14">
            <control shapeId="1331" r:id="rId200" name="Check Box 307">
              <controlPr locked="0" defaultSize="0" autoFill="0" autoLine="0" autoPict="0">
                <anchor moveWithCells="1">
                  <from>
                    <xdr:col>5</xdr:col>
                    <xdr:colOff>57150</xdr:colOff>
                    <xdr:row>116</xdr:row>
                    <xdr:rowOff>66675</xdr:rowOff>
                  </from>
                  <to>
                    <xdr:col>5</xdr:col>
                    <xdr:colOff>304800</xdr:colOff>
                    <xdr:row>116</xdr:row>
                    <xdr:rowOff>333375</xdr:rowOff>
                  </to>
                </anchor>
              </controlPr>
            </control>
          </mc:Choice>
        </mc:AlternateContent>
        <mc:AlternateContent xmlns:mc="http://schemas.openxmlformats.org/markup-compatibility/2006">
          <mc:Choice Requires="x14">
            <control shapeId="1332" r:id="rId201" name="Check Box 308">
              <controlPr locked="0" defaultSize="0" autoFill="0" autoLine="0" autoPict="0">
                <anchor moveWithCells="1">
                  <from>
                    <xdr:col>6</xdr:col>
                    <xdr:colOff>66675</xdr:colOff>
                    <xdr:row>116</xdr:row>
                    <xdr:rowOff>66675</xdr:rowOff>
                  </from>
                  <to>
                    <xdr:col>7</xdr:col>
                    <xdr:colOff>0</xdr:colOff>
                    <xdr:row>116</xdr:row>
                    <xdr:rowOff>333375</xdr:rowOff>
                  </to>
                </anchor>
              </controlPr>
            </control>
          </mc:Choice>
        </mc:AlternateContent>
        <mc:AlternateContent xmlns:mc="http://schemas.openxmlformats.org/markup-compatibility/2006">
          <mc:Choice Requires="x14">
            <control shapeId="1333" r:id="rId202" name="Check Box 309">
              <controlPr locked="0" defaultSize="0" autoFill="0" autoLine="0" autoPict="0">
                <anchor moveWithCells="1">
                  <from>
                    <xdr:col>4</xdr:col>
                    <xdr:colOff>57150</xdr:colOff>
                    <xdr:row>117</xdr:row>
                    <xdr:rowOff>66675</xdr:rowOff>
                  </from>
                  <to>
                    <xdr:col>4</xdr:col>
                    <xdr:colOff>304800</xdr:colOff>
                    <xdr:row>117</xdr:row>
                    <xdr:rowOff>333375</xdr:rowOff>
                  </to>
                </anchor>
              </controlPr>
            </control>
          </mc:Choice>
        </mc:AlternateContent>
        <mc:AlternateContent xmlns:mc="http://schemas.openxmlformats.org/markup-compatibility/2006">
          <mc:Choice Requires="x14">
            <control shapeId="1334" r:id="rId203" name="Check Box 310">
              <controlPr locked="0" defaultSize="0" autoFill="0" autoLine="0" autoPict="0">
                <anchor moveWithCells="1">
                  <from>
                    <xdr:col>5</xdr:col>
                    <xdr:colOff>57150</xdr:colOff>
                    <xdr:row>117</xdr:row>
                    <xdr:rowOff>66675</xdr:rowOff>
                  </from>
                  <to>
                    <xdr:col>5</xdr:col>
                    <xdr:colOff>304800</xdr:colOff>
                    <xdr:row>117</xdr:row>
                    <xdr:rowOff>333375</xdr:rowOff>
                  </to>
                </anchor>
              </controlPr>
            </control>
          </mc:Choice>
        </mc:AlternateContent>
        <mc:AlternateContent xmlns:mc="http://schemas.openxmlformats.org/markup-compatibility/2006">
          <mc:Choice Requires="x14">
            <control shapeId="1335" r:id="rId204" name="Check Box 311">
              <controlPr locked="0" defaultSize="0" autoFill="0" autoLine="0" autoPict="0">
                <anchor moveWithCells="1">
                  <from>
                    <xdr:col>6</xdr:col>
                    <xdr:colOff>66675</xdr:colOff>
                    <xdr:row>117</xdr:row>
                    <xdr:rowOff>66675</xdr:rowOff>
                  </from>
                  <to>
                    <xdr:col>7</xdr:col>
                    <xdr:colOff>0</xdr:colOff>
                    <xdr:row>117</xdr:row>
                    <xdr:rowOff>333375</xdr:rowOff>
                  </to>
                </anchor>
              </controlPr>
            </control>
          </mc:Choice>
        </mc:AlternateContent>
        <mc:AlternateContent xmlns:mc="http://schemas.openxmlformats.org/markup-compatibility/2006">
          <mc:Choice Requires="x14">
            <control shapeId="1336" r:id="rId205" name="Check Box 312">
              <controlPr locked="0" defaultSize="0" autoFill="0" autoLine="0" autoPict="0">
                <anchor moveWithCells="1">
                  <from>
                    <xdr:col>4</xdr:col>
                    <xdr:colOff>57150</xdr:colOff>
                    <xdr:row>118</xdr:row>
                    <xdr:rowOff>66675</xdr:rowOff>
                  </from>
                  <to>
                    <xdr:col>4</xdr:col>
                    <xdr:colOff>304800</xdr:colOff>
                    <xdr:row>118</xdr:row>
                    <xdr:rowOff>333375</xdr:rowOff>
                  </to>
                </anchor>
              </controlPr>
            </control>
          </mc:Choice>
        </mc:AlternateContent>
        <mc:AlternateContent xmlns:mc="http://schemas.openxmlformats.org/markup-compatibility/2006">
          <mc:Choice Requires="x14">
            <control shapeId="1337" r:id="rId206" name="Check Box 313">
              <controlPr locked="0" defaultSize="0" autoFill="0" autoLine="0" autoPict="0">
                <anchor moveWithCells="1">
                  <from>
                    <xdr:col>5</xdr:col>
                    <xdr:colOff>57150</xdr:colOff>
                    <xdr:row>118</xdr:row>
                    <xdr:rowOff>66675</xdr:rowOff>
                  </from>
                  <to>
                    <xdr:col>5</xdr:col>
                    <xdr:colOff>304800</xdr:colOff>
                    <xdr:row>118</xdr:row>
                    <xdr:rowOff>333375</xdr:rowOff>
                  </to>
                </anchor>
              </controlPr>
            </control>
          </mc:Choice>
        </mc:AlternateContent>
        <mc:AlternateContent xmlns:mc="http://schemas.openxmlformats.org/markup-compatibility/2006">
          <mc:Choice Requires="x14">
            <control shapeId="1338" r:id="rId207" name="Check Box 314">
              <controlPr locked="0" defaultSize="0" autoFill="0" autoLine="0" autoPict="0">
                <anchor moveWithCells="1">
                  <from>
                    <xdr:col>6</xdr:col>
                    <xdr:colOff>66675</xdr:colOff>
                    <xdr:row>118</xdr:row>
                    <xdr:rowOff>66675</xdr:rowOff>
                  </from>
                  <to>
                    <xdr:col>7</xdr:col>
                    <xdr:colOff>0</xdr:colOff>
                    <xdr:row>118</xdr:row>
                    <xdr:rowOff>333375</xdr:rowOff>
                  </to>
                </anchor>
              </controlPr>
            </control>
          </mc:Choice>
        </mc:AlternateContent>
        <mc:AlternateContent xmlns:mc="http://schemas.openxmlformats.org/markup-compatibility/2006">
          <mc:Choice Requires="x14">
            <control shapeId="1339" r:id="rId208" name="Check Box 315">
              <controlPr locked="0" defaultSize="0" autoFill="0" autoLine="0" autoPict="0">
                <anchor moveWithCells="1">
                  <from>
                    <xdr:col>4</xdr:col>
                    <xdr:colOff>57150</xdr:colOff>
                    <xdr:row>61</xdr:row>
                    <xdr:rowOff>95250</xdr:rowOff>
                  </from>
                  <to>
                    <xdr:col>4</xdr:col>
                    <xdr:colOff>304800</xdr:colOff>
                    <xdr:row>61</xdr:row>
                    <xdr:rowOff>352425</xdr:rowOff>
                  </to>
                </anchor>
              </controlPr>
            </control>
          </mc:Choice>
        </mc:AlternateContent>
        <mc:AlternateContent xmlns:mc="http://schemas.openxmlformats.org/markup-compatibility/2006">
          <mc:Choice Requires="x14">
            <control shapeId="1340" r:id="rId209" name="Check Box 316">
              <controlPr locked="0" defaultSize="0" autoFill="0" autoLine="0" autoPict="0">
                <anchor moveWithCells="1">
                  <from>
                    <xdr:col>5</xdr:col>
                    <xdr:colOff>57150</xdr:colOff>
                    <xdr:row>61</xdr:row>
                    <xdr:rowOff>95250</xdr:rowOff>
                  </from>
                  <to>
                    <xdr:col>5</xdr:col>
                    <xdr:colOff>304800</xdr:colOff>
                    <xdr:row>61</xdr:row>
                    <xdr:rowOff>352425</xdr:rowOff>
                  </to>
                </anchor>
              </controlPr>
            </control>
          </mc:Choice>
        </mc:AlternateContent>
        <mc:AlternateContent xmlns:mc="http://schemas.openxmlformats.org/markup-compatibility/2006">
          <mc:Choice Requires="x14">
            <control shapeId="1341" r:id="rId210" name="Check Box 317">
              <controlPr locked="0" defaultSize="0" autoFill="0" autoLine="0" autoPict="0">
                <anchor moveWithCells="1">
                  <from>
                    <xdr:col>6</xdr:col>
                    <xdr:colOff>66675</xdr:colOff>
                    <xdr:row>61</xdr:row>
                    <xdr:rowOff>95250</xdr:rowOff>
                  </from>
                  <to>
                    <xdr:col>7</xdr:col>
                    <xdr:colOff>0</xdr:colOff>
                    <xdr:row>61</xdr:row>
                    <xdr:rowOff>352425</xdr:rowOff>
                  </to>
                </anchor>
              </controlPr>
            </control>
          </mc:Choice>
        </mc:AlternateContent>
        <mc:AlternateContent xmlns:mc="http://schemas.openxmlformats.org/markup-compatibility/2006">
          <mc:Choice Requires="x14">
            <control shapeId="1342" r:id="rId211" name="Check Box 318">
              <controlPr locked="0" defaultSize="0" autoFill="0" autoLine="0" autoPict="0">
                <anchor moveWithCells="1">
                  <from>
                    <xdr:col>4</xdr:col>
                    <xdr:colOff>57150</xdr:colOff>
                    <xdr:row>62</xdr:row>
                    <xdr:rowOff>95250</xdr:rowOff>
                  </from>
                  <to>
                    <xdr:col>4</xdr:col>
                    <xdr:colOff>304800</xdr:colOff>
                    <xdr:row>62</xdr:row>
                    <xdr:rowOff>352425</xdr:rowOff>
                  </to>
                </anchor>
              </controlPr>
            </control>
          </mc:Choice>
        </mc:AlternateContent>
        <mc:AlternateContent xmlns:mc="http://schemas.openxmlformats.org/markup-compatibility/2006">
          <mc:Choice Requires="x14">
            <control shapeId="1343" r:id="rId212" name="Check Box 319">
              <controlPr locked="0" defaultSize="0" autoFill="0" autoLine="0" autoPict="0">
                <anchor moveWithCells="1">
                  <from>
                    <xdr:col>5</xdr:col>
                    <xdr:colOff>57150</xdr:colOff>
                    <xdr:row>62</xdr:row>
                    <xdr:rowOff>95250</xdr:rowOff>
                  </from>
                  <to>
                    <xdr:col>5</xdr:col>
                    <xdr:colOff>304800</xdr:colOff>
                    <xdr:row>62</xdr:row>
                    <xdr:rowOff>352425</xdr:rowOff>
                  </to>
                </anchor>
              </controlPr>
            </control>
          </mc:Choice>
        </mc:AlternateContent>
        <mc:AlternateContent xmlns:mc="http://schemas.openxmlformats.org/markup-compatibility/2006">
          <mc:Choice Requires="x14">
            <control shapeId="1344" r:id="rId213" name="Check Box 320">
              <controlPr locked="0" defaultSize="0" autoFill="0" autoLine="0" autoPict="0">
                <anchor moveWithCells="1">
                  <from>
                    <xdr:col>6</xdr:col>
                    <xdr:colOff>66675</xdr:colOff>
                    <xdr:row>62</xdr:row>
                    <xdr:rowOff>95250</xdr:rowOff>
                  </from>
                  <to>
                    <xdr:col>7</xdr:col>
                    <xdr:colOff>0</xdr:colOff>
                    <xdr:row>62</xdr:row>
                    <xdr:rowOff>352425</xdr:rowOff>
                  </to>
                </anchor>
              </controlPr>
            </control>
          </mc:Choice>
        </mc:AlternateContent>
        <mc:AlternateContent xmlns:mc="http://schemas.openxmlformats.org/markup-compatibility/2006">
          <mc:Choice Requires="x14">
            <control shapeId="1345" r:id="rId214" name="Check Box 321">
              <controlPr locked="0" defaultSize="0" autoFill="0" autoLine="0" autoPict="0">
                <anchor moveWithCells="1">
                  <from>
                    <xdr:col>4</xdr:col>
                    <xdr:colOff>57150</xdr:colOff>
                    <xdr:row>69</xdr:row>
                    <xdr:rowOff>95250</xdr:rowOff>
                  </from>
                  <to>
                    <xdr:col>4</xdr:col>
                    <xdr:colOff>304800</xdr:colOff>
                    <xdr:row>69</xdr:row>
                    <xdr:rowOff>352425</xdr:rowOff>
                  </to>
                </anchor>
              </controlPr>
            </control>
          </mc:Choice>
        </mc:AlternateContent>
        <mc:AlternateContent xmlns:mc="http://schemas.openxmlformats.org/markup-compatibility/2006">
          <mc:Choice Requires="x14">
            <control shapeId="1346" r:id="rId215" name="Check Box 322">
              <controlPr locked="0" defaultSize="0" autoFill="0" autoLine="0" autoPict="0">
                <anchor moveWithCells="1">
                  <from>
                    <xdr:col>5</xdr:col>
                    <xdr:colOff>57150</xdr:colOff>
                    <xdr:row>69</xdr:row>
                    <xdr:rowOff>95250</xdr:rowOff>
                  </from>
                  <to>
                    <xdr:col>5</xdr:col>
                    <xdr:colOff>304800</xdr:colOff>
                    <xdr:row>69</xdr:row>
                    <xdr:rowOff>352425</xdr:rowOff>
                  </to>
                </anchor>
              </controlPr>
            </control>
          </mc:Choice>
        </mc:AlternateContent>
        <mc:AlternateContent xmlns:mc="http://schemas.openxmlformats.org/markup-compatibility/2006">
          <mc:Choice Requires="x14">
            <control shapeId="1347" r:id="rId216" name="Check Box 323">
              <controlPr locked="0" defaultSize="0" autoFill="0" autoLine="0" autoPict="0">
                <anchor moveWithCells="1">
                  <from>
                    <xdr:col>6</xdr:col>
                    <xdr:colOff>66675</xdr:colOff>
                    <xdr:row>69</xdr:row>
                    <xdr:rowOff>95250</xdr:rowOff>
                  </from>
                  <to>
                    <xdr:col>7</xdr:col>
                    <xdr:colOff>0</xdr:colOff>
                    <xdr:row>69</xdr:row>
                    <xdr:rowOff>352425</xdr:rowOff>
                  </to>
                </anchor>
              </controlPr>
            </control>
          </mc:Choice>
        </mc:AlternateContent>
        <mc:AlternateContent xmlns:mc="http://schemas.openxmlformats.org/markup-compatibility/2006">
          <mc:Choice Requires="x14">
            <control shapeId="1348" r:id="rId217" name="Check Box 324">
              <controlPr locked="0" defaultSize="0" autoFill="0" autoLine="0" autoPict="0">
                <anchor moveWithCells="1">
                  <from>
                    <xdr:col>4</xdr:col>
                    <xdr:colOff>57150</xdr:colOff>
                    <xdr:row>72</xdr:row>
                    <xdr:rowOff>190500</xdr:rowOff>
                  </from>
                  <to>
                    <xdr:col>4</xdr:col>
                    <xdr:colOff>304800</xdr:colOff>
                    <xdr:row>72</xdr:row>
                    <xdr:rowOff>447675</xdr:rowOff>
                  </to>
                </anchor>
              </controlPr>
            </control>
          </mc:Choice>
        </mc:AlternateContent>
        <mc:AlternateContent xmlns:mc="http://schemas.openxmlformats.org/markup-compatibility/2006">
          <mc:Choice Requires="x14">
            <control shapeId="1349" r:id="rId218" name="Check Box 325">
              <controlPr locked="0" defaultSize="0" autoFill="0" autoLine="0" autoPict="0">
                <anchor moveWithCells="1">
                  <from>
                    <xdr:col>5</xdr:col>
                    <xdr:colOff>57150</xdr:colOff>
                    <xdr:row>72</xdr:row>
                    <xdr:rowOff>190500</xdr:rowOff>
                  </from>
                  <to>
                    <xdr:col>5</xdr:col>
                    <xdr:colOff>304800</xdr:colOff>
                    <xdr:row>72</xdr:row>
                    <xdr:rowOff>447675</xdr:rowOff>
                  </to>
                </anchor>
              </controlPr>
            </control>
          </mc:Choice>
        </mc:AlternateContent>
        <mc:AlternateContent xmlns:mc="http://schemas.openxmlformats.org/markup-compatibility/2006">
          <mc:Choice Requires="x14">
            <control shapeId="1350" r:id="rId219" name="Check Box 326">
              <controlPr locked="0" defaultSize="0" autoFill="0" autoLine="0" autoPict="0">
                <anchor moveWithCells="1">
                  <from>
                    <xdr:col>6</xdr:col>
                    <xdr:colOff>66675</xdr:colOff>
                    <xdr:row>72</xdr:row>
                    <xdr:rowOff>190500</xdr:rowOff>
                  </from>
                  <to>
                    <xdr:col>7</xdr:col>
                    <xdr:colOff>0</xdr:colOff>
                    <xdr:row>72</xdr:row>
                    <xdr:rowOff>447675</xdr:rowOff>
                  </to>
                </anchor>
              </controlPr>
            </control>
          </mc:Choice>
        </mc:AlternateContent>
        <mc:AlternateContent xmlns:mc="http://schemas.openxmlformats.org/markup-compatibility/2006">
          <mc:Choice Requires="x14">
            <control shapeId="1351" r:id="rId220" name="Check Box 327">
              <controlPr locked="0" defaultSize="0" autoFill="0" autoLine="0" autoPict="0">
                <anchor moveWithCells="1">
                  <from>
                    <xdr:col>4</xdr:col>
                    <xdr:colOff>57150</xdr:colOff>
                    <xdr:row>73</xdr:row>
                    <xdr:rowOff>95250</xdr:rowOff>
                  </from>
                  <to>
                    <xdr:col>4</xdr:col>
                    <xdr:colOff>304800</xdr:colOff>
                    <xdr:row>73</xdr:row>
                    <xdr:rowOff>352425</xdr:rowOff>
                  </to>
                </anchor>
              </controlPr>
            </control>
          </mc:Choice>
        </mc:AlternateContent>
        <mc:AlternateContent xmlns:mc="http://schemas.openxmlformats.org/markup-compatibility/2006">
          <mc:Choice Requires="x14">
            <control shapeId="1352" r:id="rId221" name="Check Box 328">
              <controlPr locked="0" defaultSize="0" autoFill="0" autoLine="0" autoPict="0">
                <anchor moveWithCells="1">
                  <from>
                    <xdr:col>5</xdr:col>
                    <xdr:colOff>57150</xdr:colOff>
                    <xdr:row>73</xdr:row>
                    <xdr:rowOff>95250</xdr:rowOff>
                  </from>
                  <to>
                    <xdr:col>5</xdr:col>
                    <xdr:colOff>304800</xdr:colOff>
                    <xdr:row>73</xdr:row>
                    <xdr:rowOff>352425</xdr:rowOff>
                  </to>
                </anchor>
              </controlPr>
            </control>
          </mc:Choice>
        </mc:AlternateContent>
        <mc:AlternateContent xmlns:mc="http://schemas.openxmlformats.org/markup-compatibility/2006">
          <mc:Choice Requires="x14">
            <control shapeId="1353" r:id="rId222" name="Check Box 329">
              <controlPr locked="0" defaultSize="0" autoFill="0" autoLine="0" autoPict="0">
                <anchor moveWithCells="1">
                  <from>
                    <xdr:col>6</xdr:col>
                    <xdr:colOff>66675</xdr:colOff>
                    <xdr:row>73</xdr:row>
                    <xdr:rowOff>95250</xdr:rowOff>
                  </from>
                  <to>
                    <xdr:col>7</xdr:col>
                    <xdr:colOff>0</xdr:colOff>
                    <xdr:row>73</xdr:row>
                    <xdr:rowOff>352425</xdr:rowOff>
                  </to>
                </anchor>
              </controlPr>
            </control>
          </mc:Choice>
        </mc:AlternateContent>
        <mc:AlternateContent xmlns:mc="http://schemas.openxmlformats.org/markup-compatibility/2006">
          <mc:Choice Requires="x14">
            <control shapeId="1354" r:id="rId223" name="Check Box 330">
              <controlPr locked="0" defaultSize="0" autoFill="0" autoLine="0" autoPict="0">
                <anchor moveWithCells="1">
                  <from>
                    <xdr:col>4</xdr:col>
                    <xdr:colOff>57150</xdr:colOff>
                    <xdr:row>74</xdr:row>
                    <xdr:rowOff>95250</xdr:rowOff>
                  </from>
                  <to>
                    <xdr:col>4</xdr:col>
                    <xdr:colOff>304800</xdr:colOff>
                    <xdr:row>74</xdr:row>
                    <xdr:rowOff>352425</xdr:rowOff>
                  </to>
                </anchor>
              </controlPr>
            </control>
          </mc:Choice>
        </mc:AlternateContent>
        <mc:AlternateContent xmlns:mc="http://schemas.openxmlformats.org/markup-compatibility/2006">
          <mc:Choice Requires="x14">
            <control shapeId="1355" r:id="rId224" name="Check Box 331">
              <controlPr locked="0" defaultSize="0" autoFill="0" autoLine="0" autoPict="0">
                <anchor moveWithCells="1">
                  <from>
                    <xdr:col>5</xdr:col>
                    <xdr:colOff>57150</xdr:colOff>
                    <xdr:row>74</xdr:row>
                    <xdr:rowOff>95250</xdr:rowOff>
                  </from>
                  <to>
                    <xdr:col>5</xdr:col>
                    <xdr:colOff>304800</xdr:colOff>
                    <xdr:row>74</xdr:row>
                    <xdr:rowOff>352425</xdr:rowOff>
                  </to>
                </anchor>
              </controlPr>
            </control>
          </mc:Choice>
        </mc:AlternateContent>
        <mc:AlternateContent xmlns:mc="http://schemas.openxmlformats.org/markup-compatibility/2006">
          <mc:Choice Requires="x14">
            <control shapeId="1356" r:id="rId225" name="Check Box 332">
              <controlPr locked="0" defaultSize="0" autoFill="0" autoLine="0" autoPict="0">
                <anchor moveWithCells="1">
                  <from>
                    <xdr:col>6</xdr:col>
                    <xdr:colOff>66675</xdr:colOff>
                    <xdr:row>74</xdr:row>
                    <xdr:rowOff>95250</xdr:rowOff>
                  </from>
                  <to>
                    <xdr:col>7</xdr:col>
                    <xdr:colOff>0</xdr:colOff>
                    <xdr:row>74</xdr:row>
                    <xdr:rowOff>352425</xdr:rowOff>
                  </to>
                </anchor>
              </controlPr>
            </control>
          </mc:Choice>
        </mc:AlternateContent>
        <mc:AlternateContent xmlns:mc="http://schemas.openxmlformats.org/markup-compatibility/2006">
          <mc:Choice Requires="x14">
            <control shapeId="1357" r:id="rId226" name="Check Box 333">
              <controlPr locked="0" defaultSize="0" autoFill="0" autoLine="0" autoPict="0">
                <anchor moveWithCells="1">
                  <from>
                    <xdr:col>4</xdr:col>
                    <xdr:colOff>57150</xdr:colOff>
                    <xdr:row>75</xdr:row>
                    <xdr:rowOff>95250</xdr:rowOff>
                  </from>
                  <to>
                    <xdr:col>4</xdr:col>
                    <xdr:colOff>304800</xdr:colOff>
                    <xdr:row>75</xdr:row>
                    <xdr:rowOff>352425</xdr:rowOff>
                  </to>
                </anchor>
              </controlPr>
            </control>
          </mc:Choice>
        </mc:AlternateContent>
        <mc:AlternateContent xmlns:mc="http://schemas.openxmlformats.org/markup-compatibility/2006">
          <mc:Choice Requires="x14">
            <control shapeId="1358" r:id="rId227" name="Check Box 334">
              <controlPr locked="0" defaultSize="0" autoFill="0" autoLine="0" autoPict="0">
                <anchor moveWithCells="1">
                  <from>
                    <xdr:col>5</xdr:col>
                    <xdr:colOff>57150</xdr:colOff>
                    <xdr:row>75</xdr:row>
                    <xdr:rowOff>95250</xdr:rowOff>
                  </from>
                  <to>
                    <xdr:col>5</xdr:col>
                    <xdr:colOff>304800</xdr:colOff>
                    <xdr:row>75</xdr:row>
                    <xdr:rowOff>352425</xdr:rowOff>
                  </to>
                </anchor>
              </controlPr>
            </control>
          </mc:Choice>
        </mc:AlternateContent>
        <mc:AlternateContent xmlns:mc="http://schemas.openxmlformats.org/markup-compatibility/2006">
          <mc:Choice Requires="x14">
            <control shapeId="1359" r:id="rId228" name="Check Box 335">
              <controlPr locked="0" defaultSize="0" autoFill="0" autoLine="0" autoPict="0">
                <anchor moveWithCells="1">
                  <from>
                    <xdr:col>6</xdr:col>
                    <xdr:colOff>66675</xdr:colOff>
                    <xdr:row>75</xdr:row>
                    <xdr:rowOff>95250</xdr:rowOff>
                  </from>
                  <to>
                    <xdr:col>7</xdr:col>
                    <xdr:colOff>0</xdr:colOff>
                    <xdr:row>75</xdr:row>
                    <xdr:rowOff>352425</xdr:rowOff>
                  </to>
                </anchor>
              </controlPr>
            </control>
          </mc:Choice>
        </mc:AlternateContent>
        <mc:AlternateContent xmlns:mc="http://schemas.openxmlformats.org/markup-compatibility/2006">
          <mc:Choice Requires="x14">
            <control shapeId="1360" r:id="rId229" name="Check Box 336">
              <controlPr locked="0" defaultSize="0" autoFill="0" autoLine="0" autoPict="0">
                <anchor moveWithCells="1">
                  <from>
                    <xdr:col>4</xdr:col>
                    <xdr:colOff>57150</xdr:colOff>
                    <xdr:row>76</xdr:row>
                    <xdr:rowOff>95250</xdr:rowOff>
                  </from>
                  <to>
                    <xdr:col>4</xdr:col>
                    <xdr:colOff>304800</xdr:colOff>
                    <xdr:row>76</xdr:row>
                    <xdr:rowOff>352425</xdr:rowOff>
                  </to>
                </anchor>
              </controlPr>
            </control>
          </mc:Choice>
        </mc:AlternateContent>
        <mc:AlternateContent xmlns:mc="http://schemas.openxmlformats.org/markup-compatibility/2006">
          <mc:Choice Requires="x14">
            <control shapeId="1361" r:id="rId230" name="Check Box 337">
              <controlPr locked="0" defaultSize="0" autoFill="0" autoLine="0" autoPict="0">
                <anchor moveWithCells="1">
                  <from>
                    <xdr:col>5</xdr:col>
                    <xdr:colOff>57150</xdr:colOff>
                    <xdr:row>76</xdr:row>
                    <xdr:rowOff>95250</xdr:rowOff>
                  </from>
                  <to>
                    <xdr:col>5</xdr:col>
                    <xdr:colOff>304800</xdr:colOff>
                    <xdr:row>76</xdr:row>
                    <xdr:rowOff>352425</xdr:rowOff>
                  </to>
                </anchor>
              </controlPr>
            </control>
          </mc:Choice>
        </mc:AlternateContent>
        <mc:AlternateContent xmlns:mc="http://schemas.openxmlformats.org/markup-compatibility/2006">
          <mc:Choice Requires="x14">
            <control shapeId="1362" r:id="rId231" name="Check Box 338">
              <controlPr locked="0" defaultSize="0" autoFill="0" autoLine="0" autoPict="0">
                <anchor moveWithCells="1">
                  <from>
                    <xdr:col>6</xdr:col>
                    <xdr:colOff>66675</xdr:colOff>
                    <xdr:row>76</xdr:row>
                    <xdr:rowOff>95250</xdr:rowOff>
                  </from>
                  <to>
                    <xdr:col>7</xdr:col>
                    <xdr:colOff>0</xdr:colOff>
                    <xdr:row>76</xdr:row>
                    <xdr:rowOff>352425</xdr:rowOff>
                  </to>
                </anchor>
              </controlPr>
            </control>
          </mc:Choice>
        </mc:AlternateContent>
        <mc:AlternateContent xmlns:mc="http://schemas.openxmlformats.org/markup-compatibility/2006">
          <mc:Choice Requires="x14">
            <control shapeId="1363" r:id="rId232" name="Check Box 339">
              <controlPr locked="0" defaultSize="0" autoFill="0" autoLine="0" autoPict="0">
                <anchor moveWithCells="1">
                  <from>
                    <xdr:col>4</xdr:col>
                    <xdr:colOff>57150</xdr:colOff>
                    <xdr:row>77</xdr:row>
                    <xdr:rowOff>95250</xdr:rowOff>
                  </from>
                  <to>
                    <xdr:col>4</xdr:col>
                    <xdr:colOff>304800</xdr:colOff>
                    <xdr:row>77</xdr:row>
                    <xdr:rowOff>352425</xdr:rowOff>
                  </to>
                </anchor>
              </controlPr>
            </control>
          </mc:Choice>
        </mc:AlternateContent>
        <mc:AlternateContent xmlns:mc="http://schemas.openxmlformats.org/markup-compatibility/2006">
          <mc:Choice Requires="x14">
            <control shapeId="1364" r:id="rId233" name="Check Box 340">
              <controlPr locked="0" defaultSize="0" autoFill="0" autoLine="0" autoPict="0">
                <anchor moveWithCells="1">
                  <from>
                    <xdr:col>5</xdr:col>
                    <xdr:colOff>57150</xdr:colOff>
                    <xdr:row>77</xdr:row>
                    <xdr:rowOff>95250</xdr:rowOff>
                  </from>
                  <to>
                    <xdr:col>5</xdr:col>
                    <xdr:colOff>304800</xdr:colOff>
                    <xdr:row>77</xdr:row>
                    <xdr:rowOff>352425</xdr:rowOff>
                  </to>
                </anchor>
              </controlPr>
            </control>
          </mc:Choice>
        </mc:AlternateContent>
        <mc:AlternateContent xmlns:mc="http://schemas.openxmlformats.org/markup-compatibility/2006">
          <mc:Choice Requires="x14">
            <control shapeId="1365" r:id="rId234" name="Check Box 341">
              <controlPr locked="0" defaultSize="0" autoFill="0" autoLine="0" autoPict="0">
                <anchor moveWithCells="1">
                  <from>
                    <xdr:col>6</xdr:col>
                    <xdr:colOff>66675</xdr:colOff>
                    <xdr:row>77</xdr:row>
                    <xdr:rowOff>95250</xdr:rowOff>
                  </from>
                  <to>
                    <xdr:col>7</xdr:col>
                    <xdr:colOff>0</xdr:colOff>
                    <xdr:row>77</xdr:row>
                    <xdr:rowOff>352425</xdr:rowOff>
                  </to>
                </anchor>
              </controlPr>
            </control>
          </mc:Choice>
        </mc:AlternateContent>
        <mc:AlternateContent xmlns:mc="http://schemas.openxmlformats.org/markup-compatibility/2006">
          <mc:Choice Requires="x14">
            <control shapeId="1366" r:id="rId235" name="Check Box 342">
              <controlPr locked="0" defaultSize="0" autoFill="0" autoLine="0" autoPict="0">
                <anchor moveWithCells="1">
                  <from>
                    <xdr:col>4</xdr:col>
                    <xdr:colOff>57150</xdr:colOff>
                    <xdr:row>84</xdr:row>
                    <xdr:rowOff>95250</xdr:rowOff>
                  </from>
                  <to>
                    <xdr:col>4</xdr:col>
                    <xdr:colOff>304800</xdr:colOff>
                    <xdr:row>84</xdr:row>
                    <xdr:rowOff>352425</xdr:rowOff>
                  </to>
                </anchor>
              </controlPr>
            </control>
          </mc:Choice>
        </mc:AlternateContent>
        <mc:AlternateContent xmlns:mc="http://schemas.openxmlformats.org/markup-compatibility/2006">
          <mc:Choice Requires="x14">
            <control shapeId="1367" r:id="rId236" name="Check Box 343">
              <controlPr locked="0" defaultSize="0" autoFill="0" autoLine="0" autoPict="0">
                <anchor moveWithCells="1">
                  <from>
                    <xdr:col>5</xdr:col>
                    <xdr:colOff>57150</xdr:colOff>
                    <xdr:row>84</xdr:row>
                    <xdr:rowOff>95250</xdr:rowOff>
                  </from>
                  <to>
                    <xdr:col>5</xdr:col>
                    <xdr:colOff>304800</xdr:colOff>
                    <xdr:row>84</xdr:row>
                    <xdr:rowOff>352425</xdr:rowOff>
                  </to>
                </anchor>
              </controlPr>
            </control>
          </mc:Choice>
        </mc:AlternateContent>
        <mc:AlternateContent xmlns:mc="http://schemas.openxmlformats.org/markup-compatibility/2006">
          <mc:Choice Requires="x14">
            <control shapeId="1368" r:id="rId237" name="Check Box 344">
              <controlPr locked="0" defaultSize="0" autoFill="0" autoLine="0" autoPict="0">
                <anchor moveWithCells="1">
                  <from>
                    <xdr:col>6</xdr:col>
                    <xdr:colOff>66675</xdr:colOff>
                    <xdr:row>84</xdr:row>
                    <xdr:rowOff>95250</xdr:rowOff>
                  </from>
                  <to>
                    <xdr:col>7</xdr:col>
                    <xdr:colOff>0</xdr:colOff>
                    <xdr:row>84</xdr:row>
                    <xdr:rowOff>352425</xdr:rowOff>
                  </to>
                </anchor>
              </controlPr>
            </control>
          </mc:Choice>
        </mc:AlternateContent>
        <mc:AlternateContent xmlns:mc="http://schemas.openxmlformats.org/markup-compatibility/2006">
          <mc:Choice Requires="x14">
            <control shapeId="1369" r:id="rId238" name="Check Box 345">
              <controlPr locked="0" defaultSize="0" autoFill="0" autoLine="0" autoPict="0">
                <anchor moveWithCells="1">
                  <from>
                    <xdr:col>4</xdr:col>
                    <xdr:colOff>57150</xdr:colOff>
                    <xdr:row>85</xdr:row>
                    <xdr:rowOff>95250</xdr:rowOff>
                  </from>
                  <to>
                    <xdr:col>4</xdr:col>
                    <xdr:colOff>304800</xdr:colOff>
                    <xdr:row>85</xdr:row>
                    <xdr:rowOff>352425</xdr:rowOff>
                  </to>
                </anchor>
              </controlPr>
            </control>
          </mc:Choice>
        </mc:AlternateContent>
        <mc:AlternateContent xmlns:mc="http://schemas.openxmlformats.org/markup-compatibility/2006">
          <mc:Choice Requires="x14">
            <control shapeId="1370" r:id="rId239" name="Check Box 346">
              <controlPr locked="0" defaultSize="0" autoFill="0" autoLine="0" autoPict="0">
                <anchor moveWithCells="1">
                  <from>
                    <xdr:col>5</xdr:col>
                    <xdr:colOff>57150</xdr:colOff>
                    <xdr:row>85</xdr:row>
                    <xdr:rowOff>95250</xdr:rowOff>
                  </from>
                  <to>
                    <xdr:col>5</xdr:col>
                    <xdr:colOff>304800</xdr:colOff>
                    <xdr:row>85</xdr:row>
                    <xdr:rowOff>352425</xdr:rowOff>
                  </to>
                </anchor>
              </controlPr>
            </control>
          </mc:Choice>
        </mc:AlternateContent>
        <mc:AlternateContent xmlns:mc="http://schemas.openxmlformats.org/markup-compatibility/2006">
          <mc:Choice Requires="x14">
            <control shapeId="1371" r:id="rId240" name="Check Box 347">
              <controlPr locked="0" defaultSize="0" autoFill="0" autoLine="0" autoPict="0">
                <anchor moveWithCells="1">
                  <from>
                    <xdr:col>6</xdr:col>
                    <xdr:colOff>66675</xdr:colOff>
                    <xdr:row>85</xdr:row>
                    <xdr:rowOff>95250</xdr:rowOff>
                  </from>
                  <to>
                    <xdr:col>7</xdr:col>
                    <xdr:colOff>0</xdr:colOff>
                    <xdr:row>85</xdr:row>
                    <xdr:rowOff>352425</xdr:rowOff>
                  </to>
                </anchor>
              </controlPr>
            </control>
          </mc:Choice>
        </mc:AlternateContent>
        <mc:AlternateContent xmlns:mc="http://schemas.openxmlformats.org/markup-compatibility/2006">
          <mc:Choice Requires="x14">
            <control shapeId="1372" r:id="rId241" name="Check Box 348">
              <controlPr locked="0" defaultSize="0" autoFill="0" autoLine="0" autoPict="0">
                <anchor moveWithCells="1">
                  <from>
                    <xdr:col>4</xdr:col>
                    <xdr:colOff>57150</xdr:colOff>
                    <xdr:row>88</xdr:row>
                    <xdr:rowOff>95250</xdr:rowOff>
                  </from>
                  <to>
                    <xdr:col>4</xdr:col>
                    <xdr:colOff>304800</xdr:colOff>
                    <xdr:row>88</xdr:row>
                    <xdr:rowOff>352425</xdr:rowOff>
                  </to>
                </anchor>
              </controlPr>
            </control>
          </mc:Choice>
        </mc:AlternateContent>
        <mc:AlternateContent xmlns:mc="http://schemas.openxmlformats.org/markup-compatibility/2006">
          <mc:Choice Requires="x14">
            <control shapeId="1373" r:id="rId242" name="Check Box 349">
              <controlPr locked="0" defaultSize="0" autoFill="0" autoLine="0" autoPict="0">
                <anchor moveWithCells="1">
                  <from>
                    <xdr:col>5</xdr:col>
                    <xdr:colOff>57150</xdr:colOff>
                    <xdr:row>88</xdr:row>
                    <xdr:rowOff>95250</xdr:rowOff>
                  </from>
                  <to>
                    <xdr:col>5</xdr:col>
                    <xdr:colOff>304800</xdr:colOff>
                    <xdr:row>88</xdr:row>
                    <xdr:rowOff>352425</xdr:rowOff>
                  </to>
                </anchor>
              </controlPr>
            </control>
          </mc:Choice>
        </mc:AlternateContent>
        <mc:AlternateContent xmlns:mc="http://schemas.openxmlformats.org/markup-compatibility/2006">
          <mc:Choice Requires="x14">
            <control shapeId="1374" r:id="rId243" name="Check Box 350">
              <controlPr locked="0" defaultSize="0" autoFill="0" autoLine="0" autoPict="0">
                <anchor moveWithCells="1">
                  <from>
                    <xdr:col>6</xdr:col>
                    <xdr:colOff>66675</xdr:colOff>
                    <xdr:row>88</xdr:row>
                    <xdr:rowOff>95250</xdr:rowOff>
                  </from>
                  <to>
                    <xdr:col>7</xdr:col>
                    <xdr:colOff>0</xdr:colOff>
                    <xdr:row>88</xdr:row>
                    <xdr:rowOff>352425</xdr:rowOff>
                  </to>
                </anchor>
              </controlPr>
            </control>
          </mc:Choice>
        </mc:AlternateContent>
        <mc:AlternateContent xmlns:mc="http://schemas.openxmlformats.org/markup-compatibility/2006">
          <mc:Choice Requires="x14">
            <control shapeId="1375" r:id="rId244" name="Check Box 351">
              <controlPr locked="0" defaultSize="0" autoFill="0" autoLine="0" autoPict="0">
                <anchor moveWithCells="1">
                  <from>
                    <xdr:col>4</xdr:col>
                    <xdr:colOff>57150</xdr:colOff>
                    <xdr:row>89</xdr:row>
                    <xdr:rowOff>95250</xdr:rowOff>
                  </from>
                  <to>
                    <xdr:col>4</xdr:col>
                    <xdr:colOff>304800</xdr:colOff>
                    <xdr:row>89</xdr:row>
                    <xdr:rowOff>352425</xdr:rowOff>
                  </to>
                </anchor>
              </controlPr>
            </control>
          </mc:Choice>
        </mc:AlternateContent>
        <mc:AlternateContent xmlns:mc="http://schemas.openxmlformats.org/markup-compatibility/2006">
          <mc:Choice Requires="x14">
            <control shapeId="1376" r:id="rId245" name="Check Box 352">
              <controlPr locked="0" defaultSize="0" autoFill="0" autoLine="0" autoPict="0">
                <anchor moveWithCells="1">
                  <from>
                    <xdr:col>5</xdr:col>
                    <xdr:colOff>57150</xdr:colOff>
                    <xdr:row>89</xdr:row>
                    <xdr:rowOff>95250</xdr:rowOff>
                  </from>
                  <to>
                    <xdr:col>5</xdr:col>
                    <xdr:colOff>304800</xdr:colOff>
                    <xdr:row>89</xdr:row>
                    <xdr:rowOff>352425</xdr:rowOff>
                  </to>
                </anchor>
              </controlPr>
            </control>
          </mc:Choice>
        </mc:AlternateContent>
        <mc:AlternateContent xmlns:mc="http://schemas.openxmlformats.org/markup-compatibility/2006">
          <mc:Choice Requires="x14">
            <control shapeId="1377" r:id="rId246" name="Check Box 353">
              <controlPr locked="0" defaultSize="0" autoFill="0" autoLine="0" autoPict="0">
                <anchor moveWithCells="1">
                  <from>
                    <xdr:col>6</xdr:col>
                    <xdr:colOff>66675</xdr:colOff>
                    <xdr:row>89</xdr:row>
                    <xdr:rowOff>95250</xdr:rowOff>
                  </from>
                  <to>
                    <xdr:col>7</xdr:col>
                    <xdr:colOff>0</xdr:colOff>
                    <xdr:row>89</xdr:row>
                    <xdr:rowOff>352425</xdr:rowOff>
                  </to>
                </anchor>
              </controlPr>
            </control>
          </mc:Choice>
        </mc:AlternateContent>
        <mc:AlternateContent xmlns:mc="http://schemas.openxmlformats.org/markup-compatibility/2006">
          <mc:Choice Requires="x14">
            <control shapeId="1378" r:id="rId247" name="Check Box 354">
              <controlPr locked="0" defaultSize="0" autoFill="0" autoLine="0" autoPict="0">
                <anchor moveWithCells="1">
                  <from>
                    <xdr:col>4</xdr:col>
                    <xdr:colOff>57150</xdr:colOff>
                    <xdr:row>90</xdr:row>
                    <xdr:rowOff>95250</xdr:rowOff>
                  </from>
                  <to>
                    <xdr:col>4</xdr:col>
                    <xdr:colOff>304800</xdr:colOff>
                    <xdr:row>90</xdr:row>
                    <xdr:rowOff>352425</xdr:rowOff>
                  </to>
                </anchor>
              </controlPr>
            </control>
          </mc:Choice>
        </mc:AlternateContent>
        <mc:AlternateContent xmlns:mc="http://schemas.openxmlformats.org/markup-compatibility/2006">
          <mc:Choice Requires="x14">
            <control shapeId="1379" r:id="rId248" name="Check Box 355">
              <controlPr locked="0" defaultSize="0" autoFill="0" autoLine="0" autoPict="0">
                <anchor moveWithCells="1">
                  <from>
                    <xdr:col>5</xdr:col>
                    <xdr:colOff>57150</xdr:colOff>
                    <xdr:row>90</xdr:row>
                    <xdr:rowOff>95250</xdr:rowOff>
                  </from>
                  <to>
                    <xdr:col>5</xdr:col>
                    <xdr:colOff>304800</xdr:colOff>
                    <xdr:row>90</xdr:row>
                    <xdr:rowOff>352425</xdr:rowOff>
                  </to>
                </anchor>
              </controlPr>
            </control>
          </mc:Choice>
        </mc:AlternateContent>
        <mc:AlternateContent xmlns:mc="http://schemas.openxmlformats.org/markup-compatibility/2006">
          <mc:Choice Requires="x14">
            <control shapeId="1380" r:id="rId249" name="Check Box 356">
              <controlPr locked="0" defaultSize="0" autoFill="0" autoLine="0" autoPict="0">
                <anchor moveWithCells="1">
                  <from>
                    <xdr:col>6</xdr:col>
                    <xdr:colOff>66675</xdr:colOff>
                    <xdr:row>90</xdr:row>
                    <xdr:rowOff>95250</xdr:rowOff>
                  </from>
                  <to>
                    <xdr:col>7</xdr:col>
                    <xdr:colOff>0</xdr:colOff>
                    <xdr:row>90</xdr:row>
                    <xdr:rowOff>352425</xdr:rowOff>
                  </to>
                </anchor>
              </controlPr>
            </control>
          </mc:Choice>
        </mc:AlternateContent>
        <mc:AlternateContent xmlns:mc="http://schemas.openxmlformats.org/markup-compatibility/2006">
          <mc:Choice Requires="x14">
            <control shapeId="1381" r:id="rId250" name="Check Box 357">
              <controlPr locked="0" defaultSize="0" autoFill="0" autoLine="0" autoPict="0">
                <anchor moveWithCells="1">
                  <from>
                    <xdr:col>4</xdr:col>
                    <xdr:colOff>57150</xdr:colOff>
                    <xdr:row>93</xdr:row>
                    <xdr:rowOff>95250</xdr:rowOff>
                  </from>
                  <to>
                    <xdr:col>4</xdr:col>
                    <xdr:colOff>304800</xdr:colOff>
                    <xdr:row>93</xdr:row>
                    <xdr:rowOff>352425</xdr:rowOff>
                  </to>
                </anchor>
              </controlPr>
            </control>
          </mc:Choice>
        </mc:AlternateContent>
        <mc:AlternateContent xmlns:mc="http://schemas.openxmlformats.org/markup-compatibility/2006">
          <mc:Choice Requires="x14">
            <control shapeId="1382" r:id="rId251" name="Check Box 358">
              <controlPr locked="0" defaultSize="0" autoFill="0" autoLine="0" autoPict="0">
                <anchor moveWithCells="1">
                  <from>
                    <xdr:col>5</xdr:col>
                    <xdr:colOff>57150</xdr:colOff>
                    <xdr:row>93</xdr:row>
                    <xdr:rowOff>95250</xdr:rowOff>
                  </from>
                  <to>
                    <xdr:col>5</xdr:col>
                    <xdr:colOff>304800</xdr:colOff>
                    <xdr:row>93</xdr:row>
                    <xdr:rowOff>352425</xdr:rowOff>
                  </to>
                </anchor>
              </controlPr>
            </control>
          </mc:Choice>
        </mc:AlternateContent>
        <mc:AlternateContent xmlns:mc="http://schemas.openxmlformats.org/markup-compatibility/2006">
          <mc:Choice Requires="x14">
            <control shapeId="1383" r:id="rId252" name="Check Box 359">
              <controlPr locked="0" defaultSize="0" autoFill="0" autoLine="0" autoPict="0">
                <anchor moveWithCells="1">
                  <from>
                    <xdr:col>6</xdr:col>
                    <xdr:colOff>66675</xdr:colOff>
                    <xdr:row>93</xdr:row>
                    <xdr:rowOff>95250</xdr:rowOff>
                  </from>
                  <to>
                    <xdr:col>7</xdr:col>
                    <xdr:colOff>0</xdr:colOff>
                    <xdr:row>93</xdr:row>
                    <xdr:rowOff>352425</xdr:rowOff>
                  </to>
                </anchor>
              </controlPr>
            </control>
          </mc:Choice>
        </mc:AlternateContent>
        <mc:AlternateContent xmlns:mc="http://schemas.openxmlformats.org/markup-compatibility/2006">
          <mc:Choice Requires="x14">
            <control shapeId="1384" r:id="rId253" name="Check Box 360">
              <controlPr locked="0" defaultSize="0" autoFill="0" autoLine="0" autoPict="0">
                <anchor moveWithCells="1">
                  <from>
                    <xdr:col>4</xdr:col>
                    <xdr:colOff>57150</xdr:colOff>
                    <xdr:row>94</xdr:row>
                    <xdr:rowOff>95250</xdr:rowOff>
                  </from>
                  <to>
                    <xdr:col>4</xdr:col>
                    <xdr:colOff>304800</xdr:colOff>
                    <xdr:row>94</xdr:row>
                    <xdr:rowOff>352425</xdr:rowOff>
                  </to>
                </anchor>
              </controlPr>
            </control>
          </mc:Choice>
        </mc:AlternateContent>
        <mc:AlternateContent xmlns:mc="http://schemas.openxmlformats.org/markup-compatibility/2006">
          <mc:Choice Requires="x14">
            <control shapeId="1385" r:id="rId254" name="Check Box 361">
              <controlPr locked="0" defaultSize="0" autoFill="0" autoLine="0" autoPict="0">
                <anchor moveWithCells="1">
                  <from>
                    <xdr:col>5</xdr:col>
                    <xdr:colOff>57150</xdr:colOff>
                    <xdr:row>94</xdr:row>
                    <xdr:rowOff>95250</xdr:rowOff>
                  </from>
                  <to>
                    <xdr:col>5</xdr:col>
                    <xdr:colOff>304800</xdr:colOff>
                    <xdr:row>94</xdr:row>
                    <xdr:rowOff>352425</xdr:rowOff>
                  </to>
                </anchor>
              </controlPr>
            </control>
          </mc:Choice>
        </mc:AlternateContent>
        <mc:AlternateContent xmlns:mc="http://schemas.openxmlformats.org/markup-compatibility/2006">
          <mc:Choice Requires="x14">
            <control shapeId="1386" r:id="rId255" name="Check Box 362">
              <controlPr locked="0" defaultSize="0" autoFill="0" autoLine="0" autoPict="0">
                <anchor moveWithCells="1">
                  <from>
                    <xdr:col>6</xdr:col>
                    <xdr:colOff>66675</xdr:colOff>
                    <xdr:row>94</xdr:row>
                    <xdr:rowOff>95250</xdr:rowOff>
                  </from>
                  <to>
                    <xdr:col>7</xdr:col>
                    <xdr:colOff>0</xdr:colOff>
                    <xdr:row>94</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6E4B5A64A9524DAAFB3891FACAB13B" ma:contentTypeVersion="1" ma:contentTypeDescription="Create a new document." ma:contentTypeScope="" ma:versionID="7eefc7ecf127b350b73d7a2125548e03">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0F2895-EC06-48E9-9462-560D2FA3CA50}"/>
</file>

<file path=customXml/itemProps2.xml><?xml version="1.0" encoding="utf-8"?>
<ds:datastoreItem xmlns:ds="http://schemas.openxmlformats.org/officeDocument/2006/customXml" ds:itemID="{F8236B27-97DC-4B47-BB95-966F9B238ED5}"/>
</file>

<file path=customXml/itemProps3.xml><?xml version="1.0" encoding="utf-8"?>
<ds:datastoreItem xmlns:ds="http://schemas.openxmlformats.org/officeDocument/2006/customXml" ds:itemID="{E426CC8E-89A0-4EE9-A445-E9D7A34F64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Reis, Matthew</dc:creator>
  <cp:lastModifiedBy>Reis, Matthew</cp:lastModifiedBy>
  <cp:lastPrinted>2020-04-21T18:48:03Z</cp:lastPrinted>
  <dcterms:created xsi:type="dcterms:W3CDTF">2019-07-31T12:45:00Z</dcterms:created>
  <dcterms:modified xsi:type="dcterms:W3CDTF">2020-04-28T18:14:41Z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0x0101009F6E4B5A64A9524DAAFB3891FACAB13B</vt:lpwstr>
  </property>
  <property fmtid="{D5CDD505-2E9C-101B-9397-08002B2CF9AE}" pid="3" name="Order">
    <vt:r8>4300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