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195.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228.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mareis\Desktop\"/>
    </mc:Choice>
  </mc:AlternateContent>
  <xr:revisionPtr revIDLastSave="0" documentId="8_{DC4BEF5E-DAA1-4F8C-A5F4-474B500142C1}" xr6:coauthVersionLast="45" xr6:coauthVersionMax="45" xr10:uidLastSave="{00000000-0000-0000-0000-000000000000}"/>
  <bookViews>
    <workbookView xWindow="-120" yWindow="-120" windowWidth="20730" windowHeight="11160" xr2:uid="{810FDD91-F588-47EF-BC3F-615057B7DE41}"/>
  </bookViews>
  <sheets>
    <sheet name="Checklist" sheetId="1" r:id="rId1"/>
  </sheets>
  <definedNames>
    <definedName name="_xlnm._FilterDatabase" localSheetId="0" hidden="1">Checklist!$A$43:$I$48</definedName>
    <definedName name="_xlnm.Print_Titles" localSheetId="0">Checklist!$3:$3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1" l="1"/>
  <c r="H78" i="1"/>
  <c r="Z135" i="1"/>
  <c r="H152" i="1"/>
  <c r="H36" i="1" l="1"/>
  <c r="H30" i="1"/>
  <c r="H134" i="1" l="1"/>
  <c r="H131" i="1"/>
  <c r="H132" i="1" s="1"/>
  <c r="H124" i="1"/>
  <c r="H102" i="1"/>
  <c r="H62" i="1"/>
  <c r="H59" i="1"/>
  <c r="H52" i="1"/>
  <c r="H54" i="1"/>
  <c r="H49" i="1"/>
  <c r="H44" i="1"/>
  <c r="H37" i="1"/>
  <c r="H28" i="1"/>
  <c r="H20" i="1"/>
  <c r="H136" i="1"/>
  <c r="Z73" i="1"/>
  <c r="Z63" i="1"/>
  <c r="Z25" i="1"/>
  <c r="I138" i="1" l="1"/>
  <c r="H64" i="1"/>
  <c r="H25" i="1"/>
  <c r="H135" i="1"/>
  <c r="I135" i="1" s="1"/>
  <c r="H73" i="1"/>
  <c r="I73" i="1" s="1"/>
  <c r="H63" i="1"/>
  <c r="I63" i="1" s="1"/>
  <c r="I134" i="1"/>
  <c r="I131" i="1"/>
  <c r="I132" i="1" s="1"/>
  <c r="I124" i="1"/>
  <c r="I102" i="1"/>
  <c r="I62" i="1"/>
  <c r="I59" i="1"/>
  <c r="I54" i="1"/>
  <c r="I52" i="1"/>
  <c r="I49" i="1"/>
  <c r="I44" i="1"/>
  <c r="I36" i="1"/>
  <c r="I37" i="1" s="1"/>
  <c r="I30" i="1"/>
  <c r="I28" i="1"/>
  <c r="I20" i="1"/>
  <c r="I152" i="1"/>
  <c r="I78" i="1"/>
  <c r="H161" i="1"/>
  <c r="I161" i="1" s="1"/>
  <c r="H160" i="1"/>
  <c r="H158" i="1"/>
  <c r="I158" i="1" s="1"/>
  <c r="H155" i="1"/>
  <c r="H156" i="1" s="1"/>
  <c r="H148" i="1"/>
  <c r="I148" i="1" s="1"/>
  <c r="H147" i="1"/>
  <c r="I147" i="1" s="1"/>
  <c r="H146" i="1"/>
  <c r="I146" i="1" s="1"/>
  <c r="H144" i="1"/>
  <c r="I144" i="1" s="1"/>
  <c r="H143" i="1"/>
  <c r="I143" i="1" s="1"/>
  <c r="H122" i="1"/>
  <c r="I122" i="1" s="1"/>
  <c r="H105" i="1"/>
  <c r="I105" i="1" s="1"/>
  <c r="H104" i="1"/>
  <c r="I104" i="1" s="1"/>
  <c r="H103" i="1"/>
  <c r="I103" i="1" s="1"/>
  <c r="H89" i="1"/>
  <c r="I89" i="1" s="1"/>
  <c r="H86" i="1"/>
  <c r="H77" i="1"/>
  <c r="I77" i="1" s="1"/>
  <c r="H75" i="1"/>
  <c r="H70" i="1"/>
  <c r="H71" i="1" s="1"/>
  <c r="H57" i="1"/>
  <c r="I57" i="1" s="1"/>
  <c r="H55" i="1"/>
  <c r="I55" i="1" s="1"/>
  <c r="H53" i="1"/>
  <c r="I53" i="1" s="1"/>
  <c r="H48" i="1"/>
  <c r="I48" i="1" s="1"/>
  <c r="H43" i="1"/>
  <c r="I43" i="1" s="1"/>
  <c r="H33" i="1"/>
  <c r="H34" i="1" s="1"/>
  <c r="H31" i="1"/>
  <c r="H22" i="1"/>
  <c r="I22" i="1" s="1"/>
  <c r="H18" i="1"/>
  <c r="I18" i="1" s="1"/>
  <c r="H17" i="1"/>
  <c r="I17" i="1" s="1"/>
  <c r="H159" i="1"/>
  <c r="I159" i="1" s="1"/>
  <c r="H151" i="1"/>
  <c r="H153" i="1" s="1"/>
  <c r="H145" i="1"/>
  <c r="H142" i="1"/>
  <c r="I142" i="1" s="1"/>
  <c r="H123" i="1"/>
  <c r="H119" i="1"/>
  <c r="I119" i="1" s="1"/>
  <c r="H118" i="1"/>
  <c r="I118" i="1" s="1"/>
  <c r="H117" i="1"/>
  <c r="I117" i="1" s="1"/>
  <c r="H116" i="1"/>
  <c r="I116" i="1" s="1"/>
  <c r="H115" i="1"/>
  <c r="I115" i="1" s="1"/>
  <c r="H114" i="1"/>
  <c r="H113" i="1"/>
  <c r="I113" i="1" s="1"/>
  <c r="H112" i="1"/>
  <c r="I112" i="1" s="1"/>
  <c r="H111" i="1"/>
  <c r="I111" i="1" s="1"/>
  <c r="H110" i="1"/>
  <c r="I110" i="1" s="1"/>
  <c r="H109" i="1"/>
  <c r="I109" i="1" s="1"/>
  <c r="H108" i="1"/>
  <c r="I108" i="1" s="1"/>
  <c r="H107" i="1"/>
  <c r="I107" i="1" s="1"/>
  <c r="H106" i="1"/>
  <c r="I106" i="1" s="1"/>
  <c r="H95" i="1"/>
  <c r="I95" i="1" s="1"/>
  <c r="H94" i="1"/>
  <c r="I94" i="1" s="1"/>
  <c r="H91" i="1"/>
  <c r="H90" i="1"/>
  <c r="I90" i="1" s="1"/>
  <c r="H85" i="1"/>
  <c r="I85" i="1" s="1"/>
  <c r="H76" i="1"/>
  <c r="I76" i="1" s="1"/>
  <c r="H74" i="1"/>
  <c r="I74" i="1" s="1"/>
  <c r="H58" i="1"/>
  <c r="I58" i="1" s="1"/>
  <c r="H56" i="1"/>
  <c r="I56" i="1" s="1"/>
  <c r="H47" i="1"/>
  <c r="H46" i="1"/>
  <c r="I46" i="1" s="1"/>
  <c r="H45" i="1"/>
  <c r="H24" i="1"/>
  <c r="I24" i="1" s="1"/>
  <c r="H23" i="1"/>
  <c r="I23" i="1" s="1"/>
  <c r="H21" i="1"/>
  <c r="I21" i="1" s="1"/>
  <c r="H19" i="1"/>
  <c r="I19" i="1" s="1"/>
  <c r="H16" i="1"/>
  <c r="I151" i="1" l="1"/>
  <c r="I153" i="1" s="1"/>
  <c r="H50" i="1"/>
  <c r="H92" i="1"/>
  <c r="I47" i="1"/>
  <c r="I70" i="1"/>
  <c r="I71" i="1" s="1"/>
  <c r="I29" i="1"/>
  <c r="I31" i="1" s="1"/>
  <c r="I33" i="1"/>
  <c r="I34" i="1" s="1"/>
  <c r="H60" i="1"/>
  <c r="H87" i="1"/>
  <c r="I86" i="1"/>
  <c r="I91" i="1"/>
  <c r="I92" i="1" s="1"/>
  <c r="H96" i="1"/>
  <c r="H125" i="1"/>
  <c r="I123" i="1"/>
  <c r="I125" i="1" s="1"/>
  <c r="H149" i="1"/>
  <c r="I155" i="1"/>
  <c r="I156" i="1" s="1"/>
  <c r="H162" i="1"/>
  <c r="I160" i="1"/>
  <c r="I162" i="1" s="1"/>
  <c r="I145" i="1"/>
  <c r="I149" i="1" s="1"/>
  <c r="H120" i="1"/>
  <c r="H79" i="1"/>
  <c r="I81" i="1" s="1"/>
  <c r="I16" i="1"/>
  <c r="H26" i="1"/>
  <c r="I39" i="1" s="1"/>
  <c r="I114" i="1"/>
  <c r="I120" i="1" s="1"/>
  <c r="I45" i="1"/>
  <c r="I136" i="1"/>
  <c r="I137" i="1" s="1"/>
  <c r="I96" i="1"/>
  <c r="I87" i="1"/>
  <c r="I75" i="1"/>
  <c r="I79" i="1" s="1"/>
  <c r="I25" i="1"/>
  <c r="I60" i="1"/>
  <c r="I64" i="1"/>
  <c r="I50" i="1" l="1"/>
  <c r="I66" i="1"/>
  <c r="I127" i="1"/>
  <c r="I98" i="1"/>
  <c r="I80" i="1"/>
  <c r="I164" i="1"/>
  <c r="I26" i="1"/>
  <c r="I38" i="1" s="1"/>
  <c r="I126" i="1"/>
  <c r="I163" i="1"/>
  <c r="I97" i="1"/>
  <c r="I65" i="1"/>
  <c r="I167" i="1" l="1"/>
  <c r="B6" i="1" s="1"/>
  <c r="I166" i="1"/>
  <c r="C6" i="1" s="1"/>
  <c r="D6" i="1" l="1"/>
</calcChain>
</file>

<file path=xl/sharedStrings.xml><?xml version="1.0" encoding="utf-8"?>
<sst xmlns="http://schemas.openxmlformats.org/spreadsheetml/2006/main" count="352" uniqueCount="231">
  <si>
    <t>Transportation</t>
  </si>
  <si>
    <t>Culture</t>
  </si>
  <si>
    <t>Procurement</t>
  </si>
  <si>
    <t>Cleaning</t>
  </si>
  <si>
    <t>Renewable Energy</t>
  </si>
  <si>
    <t>Yes</t>
  </si>
  <si>
    <t>No</t>
  </si>
  <si>
    <t>N/A</t>
  </si>
  <si>
    <t>Benchmarking and Evaluation</t>
  </si>
  <si>
    <t>Buildings and Structures</t>
  </si>
  <si>
    <t>Products and Materials</t>
  </si>
  <si>
    <t>Recycling</t>
  </si>
  <si>
    <t>Facility Benchmarking</t>
  </si>
  <si>
    <t>Transportation Benchmarking</t>
  </si>
  <si>
    <t>Renewable Energy Opportunity Evaluation</t>
  </si>
  <si>
    <t>Operations and Maintenance</t>
  </si>
  <si>
    <t>Building Systems Efficiency</t>
  </si>
  <si>
    <t>Green Buildings</t>
  </si>
  <si>
    <t>Vehicle Efficiency (utilization of EV's and PHEV's)</t>
  </si>
  <si>
    <t>Public Engagement</t>
  </si>
  <si>
    <t>Utilization of On-Site Renewables</t>
  </si>
  <si>
    <t>Commitment to Purchase</t>
  </si>
  <si>
    <t>Evaluated opportunities to enhance storm water management programs for increases in water quality, water resource management and infrastructure preservation?</t>
  </si>
  <si>
    <t>Promoted the use of stairs instead of elevators wherever possible for energy conservation?</t>
  </si>
  <si>
    <t>Promoted alternative commuting options including mass transit, carpooling and walking &amp; biking (could include building occupant surveys on commuting practices to enhance existing programs)?</t>
  </si>
  <si>
    <t xml:space="preserve">Employee Engagement </t>
  </si>
  <si>
    <t>Established a paper usage reduction policy (such as; print what is needed, print both sides, print black &amp; white, track printing by employee)?</t>
  </si>
  <si>
    <t>Promoted water saving measures (such as; water bottle filling stations and low-flow fixtures)?</t>
  </si>
  <si>
    <t>Promoted energy-saving measures (such as; turning off lights when not needed, HVAC setbacks)?</t>
  </si>
  <si>
    <t>Promoted waste reduction measures (such as; use of coffee mugs, utensils instead of disposable products)?</t>
  </si>
  <si>
    <t>Fostered interest in sustainability, reduction and recycling with employees through sponsorship of programs, initiatives and events?</t>
  </si>
  <si>
    <t>Consolidated floor-standing printers, copiers, vending machines and other equipment for energy conservation?</t>
  </si>
  <si>
    <t>Reduced vehicle miles traveled (VMT) through the use of Skype conferencing and remote classroom training options?</t>
  </si>
  <si>
    <t>Promoted programs, events and press to engage and educate the public in sustainability?</t>
  </si>
  <si>
    <t>I</t>
  </si>
  <si>
    <t>II</t>
  </si>
  <si>
    <t>III</t>
  </si>
  <si>
    <t>IV</t>
  </si>
  <si>
    <t>V</t>
  </si>
  <si>
    <t>VI</t>
  </si>
  <si>
    <t>VII</t>
  </si>
  <si>
    <t>Points Value</t>
  </si>
  <si>
    <t>Points Earned</t>
  </si>
  <si>
    <t>Solicited employee feedback in regard to occupant comfort and perceived performance of building systems within their space?</t>
  </si>
  <si>
    <t>Identified facility(s) with opportunity for renewable energy and analyzed return on investment?</t>
  </si>
  <si>
    <t>Completed annual inspections of building systems, components and envelope to take advantage of warranty periods and contracts?</t>
  </si>
  <si>
    <t>Installed programmable thermostats and system meters to track energy consumption?</t>
  </si>
  <si>
    <t>Installed on-demand or heat-pump hot water heaters?</t>
  </si>
  <si>
    <t>Incorporated high-performance green building designs, techniques and materials following LEED, EnergyStar, Green Globe, etc. into project(s)?</t>
  </si>
  <si>
    <t xml:space="preserve">Procured environmentally preferred and sustainable products and equipment? </t>
  </si>
  <si>
    <t>Score</t>
  </si>
  <si>
    <t>Established or participated in a recycling program that incorporates organic and food waste materials?</t>
  </si>
  <si>
    <t>Established or participated in a litter reduction plan, initiative or survey?</t>
  </si>
  <si>
    <t>Participated in storm water projects or partnerships with municipalities or outside partners to reduce and alleviate storm water impacts?</t>
  </si>
  <si>
    <t>Identified home-headquarter options for staff to reduce carbon footprint associated with travel and building energy consumption?</t>
  </si>
  <si>
    <t>Points Applicable</t>
  </si>
  <si>
    <t xml:space="preserve">Agency Representative Sign-off: </t>
  </si>
  <si>
    <t xml:space="preserve">Agency Executive Sign-off: </t>
  </si>
  <si>
    <t xml:space="preserve">Total points available for Resiliency (VII) </t>
  </si>
  <si>
    <t xml:space="preserve">Points Total </t>
  </si>
  <si>
    <t xml:space="preserve">Total points earned for Resiliency (VII) </t>
  </si>
  <si>
    <t xml:space="preserve">Overall Total Points Earned  </t>
  </si>
  <si>
    <t xml:space="preserve">Overall Total Points Available  </t>
  </si>
  <si>
    <t xml:space="preserve">Total Points Earned for Renewable Energy (VI) </t>
  </si>
  <si>
    <t xml:space="preserve">Total Points Available for Renewable Energy (VI) </t>
  </si>
  <si>
    <t xml:space="preserve">Total Points Earned for Culture (V) </t>
  </si>
  <si>
    <t xml:space="preserve">Total Points Available for Culture (V) </t>
  </si>
  <si>
    <t xml:space="preserve">Total Points Earned for Products and Materials (IV) </t>
  </si>
  <si>
    <t xml:space="preserve">Total Points Available for Products and Materials (IV) </t>
  </si>
  <si>
    <t xml:space="preserve">Total Points Earned for Transportation (III) </t>
  </si>
  <si>
    <t xml:space="preserve">Total Points Available for Transportation (III) </t>
  </si>
  <si>
    <t xml:space="preserve">Total Points Earned for Buildings and Structures (II) </t>
  </si>
  <si>
    <t xml:space="preserve">Total Points Available for Buildings and Structures (II) </t>
  </si>
  <si>
    <t xml:space="preserve">Total Points Earned for Benchmarking and Evaluations (I) </t>
  </si>
  <si>
    <t xml:space="preserve">Total Points Available for Benchmarking and Evaluations (I) </t>
  </si>
  <si>
    <t>Instructions:</t>
  </si>
  <si>
    <t>Utilized EnergyCAP for the evaluation of utility bills regarding consumption trends, usage spikes, billing anomalies and establishing reduction targets for compliance with Executive Order 2019-01?</t>
  </si>
  <si>
    <t>Scoring:</t>
  </si>
  <si>
    <t>1   A</t>
  </si>
  <si>
    <t>1   B</t>
  </si>
  <si>
    <t>1   C</t>
  </si>
  <si>
    <t>1   D</t>
  </si>
  <si>
    <t>1   E</t>
  </si>
  <si>
    <t>1   F</t>
  </si>
  <si>
    <t>2   B</t>
  </si>
  <si>
    <t>2   C</t>
  </si>
  <si>
    <t>2   A</t>
  </si>
  <si>
    <t>3   A</t>
  </si>
  <si>
    <t>4   A</t>
  </si>
  <si>
    <t>5   A</t>
  </si>
  <si>
    <t>5   B</t>
  </si>
  <si>
    <t>5   C</t>
  </si>
  <si>
    <t>5   D</t>
  </si>
  <si>
    <t>5   E</t>
  </si>
  <si>
    <t>5   F</t>
  </si>
  <si>
    <t>6   A</t>
  </si>
  <si>
    <t>6   B</t>
  </si>
  <si>
    <t>6   C</t>
  </si>
  <si>
    <t>6   D</t>
  </si>
  <si>
    <t>6   E</t>
  </si>
  <si>
    <t>6   F</t>
  </si>
  <si>
    <t>7   A</t>
  </si>
  <si>
    <t>7   B</t>
  </si>
  <si>
    <t>8   A</t>
  </si>
  <si>
    <t>9   A</t>
  </si>
  <si>
    <t>9   B</t>
  </si>
  <si>
    <t>9   C</t>
  </si>
  <si>
    <t>9   D</t>
  </si>
  <si>
    <t>10  A</t>
  </si>
  <si>
    <t>11  A</t>
  </si>
  <si>
    <t>12  A</t>
  </si>
  <si>
    <t>13  A</t>
  </si>
  <si>
    <t>13  B</t>
  </si>
  <si>
    <t>13  C</t>
  </si>
  <si>
    <t>13  D</t>
  </si>
  <si>
    <t>13  E</t>
  </si>
  <si>
    <t>13  F</t>
  </si>
  <si>
    <t>13  G</t>
  </si>
  <si>
    <t>13  H</t>
  </si>
  <si>
    <t>13  I</t>
  </si>
  <si>
    <t>13  J</t>
  </si>
  <si>
    <t>13  K</t>
  </si>
  <si>
    <t>13  L</t>
  </si>
  <si>
    <t>13  M</t>
  </si>
  <si>
    <t>13  N</t>
  </si>
  <si>
    <t>13  O</t>
  </si>
  <si>
    <t>13  P</t>
  </si>
  <si>
    <t>14  A</t>
  </si>
  <si>
    <t>14  B</t>
  </si>
  <si>
    <t>15  A</t>
  </si>
  <si>
    <t>16  A</t>
  </si>
  <si>
    <t>16  B</t>
  </si>
  <si>
    <t>17  A</t>
  </si>
  <si>
    <t>17  B</t>
  </si>
  <si>
    <t>17  C</t>
  </si>
  <si>
    <t>17  D</t>
  </si>
  <si>
    <t>17  E</t>
  </si>
  <si>
    <t>18  A</t>
  </si>
  <si>
    <t>18  B</t>
  </si>
  <si>
    <t>19  A</t>
  </si>
  <si>
    <t>20  A</t>
  </si>
  <si>
    <t>Maintained an inventory of all buildings both owned and leased? (This information is also a key component for the move to the DGS TRIRIGA inventory system.)</t>
  </si>
  <si>
    <t>Received Act 129 or other energy conservation or sustainability incentive program rebates?</t>
  </si>
  <si>
    <t>Achieved 10% reduction in energy consumption over ANSI/ASHRAE/IES Standard 90.1.2016 for any project (and/or achieved certification(s) including LEED, EnergyStar, Green Globe, etc.)?</t>
  </si>
  <si>
    <t>Resilience</t>
  </si>
  <si>
    <t>Established maintenance plans and/or contracts for your facilities to ensure peak operations (Ex: General Services Administration Public Building Maintenance Standards 10-2018)?</t>
  </si>
  <si>
    <t>Installed light fixture dimmers, occupancy/motion sensors and timers to reduce energy consumption (though partnership with DGS or other)?</t>
  </si>
  <si>
    <t>Installed high-efficiency HVAC systems and/or those that utilize geothermal and energy recovery components?</t>
  </si>
  <si>
    <t>12  B</t>
  </si>
  <si>
    <t>Established green cleaning policies and services within leased space?</t>
  </si>
  <si>
    <t xml:space="preserve">Trained multiple staff members on maintaining building systems at performance levels to ensure consistent operations including programs &amp; certifications (Ex: Building Operator Certification (BOC))? </t>
  </si>
  <si>
    <t>Contact GreenGov:</t>
  </si>
  <si>
    <t xml:space="preserve">Phone: 717-787-4987     Email: RA-GSGreenGov@pa.gov     Web: dgs.pa.gov/greengov </t>
  </si>
  <si>
    <t>Since July 2019, as an Agency have you…</t>
  </si>
  <si>
    <t>Established an Executive-level energy portfolio report for your agency's facilities through the EnergyCAP System.</t>
  </si>
  <si>
    <t>Worked with a Lessor to establish a utility bill tracking program for at least 1 facility?</t>
  </si>
  <si>
    <t>1   G</t>
  </si>
  <si>
    <t>1   H</t>
  </si>
  <si>
    <t>1   I</t>
  </si>
  <si>
    <t>1   J</t>
  </si>
  <si>
    <t>Developed Executive-level fleet reports including type, classification, mileage, consumption, emission and cost figures for the purposes of VMT reduction and fuel economy improvements?</t>
  </si>
  <si>
    <t>Utilized vehicle telematic systems to accurately track performance figures for your entire traveling fleet?</t>
  </si>
  <si>
    <t>Inspected entry doors and windows for proper closing and sealing and ensured proper use and function to reduce energy loss?</t>
  </si>
  <si>
    <t>5   G</t>
  </si>
  <si>
    <t>Performed commissioning or recommissioning of building operational systems to maintain peak efficiency, air quality, thermal comfort and interior acoustics?</t>
  </si>
  <si>
    <t>6   G</t>
  </si>
  <si>
    <t>6   H</t>
  </si>
  <si>
    <t>9   E</t>
  </si>
  <si>
    <t>9   F</t>
  </si>
  <si>
    <t>Selected the most efficient light, medium and heavy-duty vehicle(s) for the operational need or work task?</t>
  </si>
  <si>
    <t>10  B</t>
  </si>
  <si>
    <t>Established or participated in a recycling program?</t>
  </si>
  <si>
    <t>Established green cleaning policies and services within Commonwealth-owned space?</t>
  </si>
  <si>
    <t>Solicited employee feedback in regard to the improvement of processes and operations within their areas (LEAN principles)?</t>
  </si>
  <si>
    <t>13  Q</t>
  </si>
  <si>
    <t>Continued commitment to purchase 40% or greater renewable electricity or energy offset through DGS?</t>
  </si>
  <si>
    <t>Established and/or maintained periodic inspections and testing on back-up generator and UPS units?</t>
  </si>
  <si>
    <t>17  F</t>
  </si>
  <si>
    <t>Identified properties utilized by your organization that are located within a flood plain and established protocols for a flood event?</t>
  </si>
  <si>
    <t>Purchased alternative fuel vehicles and/or alternative fuel technology within your fleet that are not included in the Executive Order, such as CNG, LNG, LPG, hydrogen?</t>
  </si>
  <si>
    <t xml:space="preserve">Established plans and procedures and identified contracts for the procurement of goods and services for COOP and/or natural disaster events? </t>
  </si>
  <si>
    <t>Prepared and practiced Continuity of Operations Plans (COOP) to enhance readiness and ensure continued operations of your agency?</t>
  </si>
  <si>
    <t>20  B</t>
  </si>
  <si>
    <t>20  C</t>
  </si>
  <si>
    <t>20  D</t>
  </si>
  <si>
    <t>11  B</t>
  </si>
  <si>
    <t>11  C</t>
  </si>
  <si>
    <r>
      <t>Maintained an inventory of all owned and leased building square footage for use in DGS TRIRIGA &amp; EnergyCAP systems?</t>
    </r>
    <r>
      <rPr>
        <sz val="11"/>
        <rFont val="Calibri"/>
        <family val="2"/>
        <scheme val="minor"/>
      </rPr>
      <t xml:space="preserve"> </t>
    </r>
  </si>
  <si>
    <t>13  R</t>
  </si>
  <si>
    <t xml:space="preserve">Maintained a comprehensive list of environmentally preferred and sustainable products and equipment procured by your agency (i.e. EnergyStar, FSC Certified, GreenGuard, GreenSeal, USDA Bio-Preferred, EPEAT, WaterSense or other)? </t>
  </si>
  <si>
    <t xml:space="preserve">Accepted an investment-grade audit as part of a new Guaranteed Energy Savings Act (GESA) contract with DGS for improving building system efficiency? </t>
  </si>
  <si>
    <t>Established and supported a Sustainability Communications Plan for the continued messaging of sustainability policies, practices and initiatives throughout your organization?</t>
  </si>
  <si>
    <t>Established and supported a sustainability awareness training or initiative to raise awareness with staff?</t>
  </si>
  <si>
    <t>Established and supported a Recycling Communications Plan for the continued messaging of recycling policies, practices and initiatives throughout your organization?</t>
  </si>
  <si>
    <t>Established and supported an employee awards and/or incentives for participation in sustainability?</t>
  </si>
  <si>
    <t>Established and supported a COOP Communications Plan for the continued messaging of COOP policies, practices and initiatives throughout your organization?</t>
  </si>
  <si>
    <t>Established and supported a telework plan for employees in the event of health, natural disaster and environmental threats?</t>
  </si>
  <si>
    <t xml:space="preserve">Partnered with lead agencies on the development, awareness and implementation of solutions to health, natural disaster and environmental threats? </t>
  </si>
  <si>
    <t>Implemented EnergyCAP for the capturing of energy bills within your facilities through the assignment and validation of meters? (facilities 20,000 square feet &amp; greater)</t>
  </si>
  <si>
    <t xml:space="preserve">Utilized vehicle telematic systems to accurately track maintenance, consumption and use figures for your fleet? </t>
  </si>
  <si>
    <t xml:space="preserve">Educated and/or provided tools to employees for the evaluation of business travel carbon footprint generated through all forms of transportation including multimodal (bus, train, air, etc.)? </t>
  </si>
  <si>
    <t>14  C</t>
  </si>
  <si>
    <t>17  G</t>
  </si>
  <si>
    <t>Established and supported a Sustainability Team to identify opportunities (team should consist of multiple disciplines and executive staff)?</t>
  </si>
  <si>
    <t>Assigned EnergyCAP "Agency Liaison", "Core User" and other roles for your agency who will participate in the program and receive training to create &amp; maintain your agency's executive level utility reports.</t>
  </si>
  <si>
    <t>GreenGov Agency Certification Checklist 
Fiscal Year 2019-2020 Reporting</t>
  </si>
  <si>
    <r>
      <rPr>
        <sz val="11"/>
        <rFont val="Calibri"/>
        <family val="2"/>
        <scheme val="minor"/>
      </rPr>
      <t xml:space="preserve">Developed </t>
    </r>
    <r>
      <rPr>
        <sz val="11"/>
        <color theme="1"/>
        <rFont val="Calibri"/>
        <family val="2"/>
        <scheme val="minor"/>
      </rPr>
      <t>a comprehensive utility bill tracking plan or program within Lessor-paid utility leased facilities for energy benchmarking? Example: EnergyStar, EnergyCAP or other (through lessor)</t>
    </r>
  </si>
  <si>
    <r>
      <t xml:space="preserve">Achieved an overall 3% reduction of energy consumption within the </t>
    </r>
    <r>
      <rPr>
        <b/>
        <sz val="11"/>
        <rFont val="Calibri"/>
        <family val="2"/>
        <scheme val="minor"/>
      </rPr>
      <t>past</t>
    </r>
    <r>
      <rPr>
        <sz val="11"/>
        <color theme="1"/>
        <rFont val="Calibri"/>
        <family val="2"/>
        <scheme val="minor"/>
      </rPr>
      <t xml:space="preserve"> Fiscal Year (2018-2019) as per Executive Order 2019-01 through the participation in energy reduction programs and projects?</t>
    </r>
  </si>
  <si>
    <t>Established an electrified vehicle fleet plan including the purchase of battery electric and/or plug-in hybrid electric vehicle(s) and supporting infrastructure (EV charging stations) to achieve the 25% goal?</t>
  </si>
  <si>
    <t xml:space="preserve">Evaluated passenger vehicle parking assignments to identify ideal locations for the delivery of EV charging station projects as part of an electrified vehicle plan? </t>
  </si>
  <si>
    <r>
      <t xml:space="preserve">Utilized Infrared Scanning (IR) for the identification of insufficient insulation, moisture infiltration and electrical anomalies in </t>
    </r>
    <r>
      <rPr>
        <b/>
        <sz val="11"/>
        <rFont val="Calibri"/>
        <family val="2"/>
        <scheme val="minor"/>
      </rPr>
      <t>more than 1</t>
    </r>
    <r>
      <rPr>
        <sz val="11"/>
        <color theme="1"/>
        <rFont val="Calibri"/>
        <family val="2"/>
        <scheme val="minor"/>
      </rPr>
      <t xml:space="preserve"> facility?</t>
    </r>
  </si>
  <si>
    <r>
      <t xml:space="preserve">Utilized Infrared Scanning (IR) for the identification of insufficient insulation, moisture infiltration and electrical anomalies in </t>
    </r>
    <r>
      <rPr>
        <b/>
        <sz val="11"/>
        <color theme="1"/>
        <rFont val="Calibri"/>
        <family val="2"/>
        <scheme val="minor"/>
      </rPr>
      <t>at least 1</t>
    </r>
    <r>
      <rPr>
        <sz val="11"/>
        <color theme="1"/>
        <rFont val="Calibri"/>
        <family val="2"/>
        <scheme val="minor"/>
      </rPr>
      <t xml:space="preserve"> facility?</t>
    </r>
  </si>
  <si>
    <r>
      <t xml:space="preserve">Upgraded </t>
    </r>
    <r>
      <rPr>
        <b/>
        <sz val="11"/>
        <rFont val="Calibri"/>
        <family val="2"/>
        <scheme val="minor"/>
      </rPr>
      <t>25%</t>
    </r>
    <r>
      <rPr>
        <sz val="11"/>
        <color theme="1"/>
        <rFont val="Calibri"/>
        <family val="2"/>
        <scheme val="minor"/>
      </rPr>
      <t xml:space="preserve"> or greater of lighting and fixtures to LED? </t>
    </r>
  </si>
  <si>
    <t>Optimized building automation systems for energy efficiency consistent with building occupancy in all facilities?</t>
  </si>
  <si>
    <r>
      <t xml:space="preserve">Installed low flow plumbing fixtures in </t>
    </r>
    <r>
      <rPr>
        <b/>
        <sz val="11"/>
        <color theme="1"/>
        <rFont val="Calibri"/>
        <family val="2"/>
        <scheme val="minor"/>
      </rPr>
      <t>at least 1</t>
    </r>
    <r>
      <rPr>
        <sz val="11"/>
        <color theme="1"/>
        <rFont val="Calibri"/>
        <family val="2"/>
        <scheme val="minor"/>
      </rPr>
      <t xml:space="preserve"> facility?</t>
    </r>
  </si>
  <si>
    <r>
      <t xml:space="preserve">Installed low flow plumbing fixtures </t>
    </r>
    <r>
      <rPr>
        <b/>
        <sz val="11"/>
        <color theme="1"/>
        <rFont val="Calibri"/>
        <family val="2"/>
        <scheme val="minor"/>
      </rPr>
      <t>within all</t>
    </r>
    <r>
      <rPr>
        <sz val="11"/>
        <color theme="1"/>
        <rFont val="Calibri"/>
        <family val="2"/>
        <scheme val="minor"/>
      </rPr>
      <t xml:space="preserve"> facilities?</t>
    </r>
  </si>
  <si>
    <r>
      <t xml:space="preserve">Installed electric vehicle charging stations in </t>
    </r>
    <r>
      <rPr>
        <b/>
        <sz val="11"/>
        <color theme="1"/>
        <rFont val="Calibri"/>
        <family val="2"/>
        <scheme val="minor"/>
      </rPr>
      <t>at least 1</t>
    </r>
    <r>
      <rPr>
        <sz val="11"/>
        <color theme="1"/>
        <rFont val="Calibri"/>
        <family val="2"/>
        <scheme val="minor"/>
      </rPr>
      <t xml:space="preserve"> location to support your electrified vehicle fleet plan? </t>
    </r>
  </si>
  <si>
    <r>
      <t xml:space="preserve">Installed </t>
    </r>
    <r>
      <rPr>
        <b/>
        <sz val="11"/>
        <color theme="1"/>
        <rFont val="Calibri"/>
        <family val="2"/>
        <scheme val="minor"/>
      </rPr>
      <t>50% additional</t>
    </r>
    <r>
      <rPr>
        <sz val="11"/>
        <color theme="1"/>
        <rFont val="Calibri"/>
        <family val="2"/>
        <scheme val="minor"/>
      </rPr>
      <t xml:space="preserve"> electric vehicle charging stations to support your electrified vehicle fleet plan (or enough to support 25% of your total passenger fleet)?</t>
    </r>
    <r>
      <rPr>
        <sz val="11"/>
        <color rgb="FFFF0000"/>
        <rFont val="Calibri"/>
        <family val="2"/>
        <scheme val="minor"/>
      </rPr>
      <t xml:space="preserve"> </t>
    </r>
  </si>
  <si>
    <r>
      <t xml:space="preserve">Purchased </t>
    </r>
    <r>
      <rPr>
        <b/>
        <sz val="11"/>
        <color theme="1"/>
        <rFont val="Calibri"/>
        <family val="2"/>
        <scheme val="minor"/>
      </rPr>
      <t>at least 1</t>
    </r>
    <r>
      <rPr>
        <sz val="11"/>
        <color theme="1"/>
        <rFont val="Calibri"/>
        <family val="2"/>
        <scheme val="minor"/>
      </rPr>
      <t xml:space="preserve"> battery electric and/or plug-in hybrid electric vehicle?</t>
    </r>
  </si>
  <si>
    <r>
      <t xml:space="preserve">Purchased </t>
    </r>
    <r>
      <rPr>
        <b/>
        <sz val="11"/>
        <rFont val="Calibri"/>
        <family val="2"/>
        <scheme val="minor"/>
      </rPr>
      <t>50% additional</t>
    </r>
    <r>
      <rPr>
        <sz val="11"/>
        <rFont val="Calibri"/>
        <family val="2"/>
        <scheme val="minor"/>
      </rPr>
      <t xml:space="preserve"> battery electric and/or plug-in electric hybrid vehicles (or met 25% of your total passenger fleet)?</t>
    </r>
  </si>
  <si>
    <r>
      <t xml:space="preserve">Purchased or utilized a </t>
    </r>
    <r>
      <rPr>
        <b/>
        <sz val="11"/>
        <rFont val="Calibri"/>
        <family val="2"/>
        <scheme val="minor"/>
      </rPr>
      <t>new</t>
    </r>
    <r>
      <rPr>
        <sz val="11"/>
        <rFont val="Calibri"/>
        <family val="2"/>
        <scheme val="minor"/>
      </rPr>
      <t xml:space="preserve"> environmentally preferred and/or sustainable product or equipment not previously procured for use by your agency?</t>
    </r>
  </si>
  <si>
    <r>
      <t>Collected and processed</t>
    </r>
    <r>
      <rPr>
        <b/>
        <sz val="11"/>
        <color theme="1"/>
        <rFont val="Calibri"/>
        <family val="2"/>
        <scheme val="minor"/>
      </rPr>
      <t xml:space="preserve"> new</t>
    </r>
    <r>
      <rPr>
        <sz val="11"/>
        <color theme="1"/>
        <rFont val="Calibri"/>
        <family val="2"/>
        <scheme val="minor"/>
      </rPr>
      <t xml:space="preserve"> recyclable materials in an effort to move toward zero waste facilities?</t>
    </r>
  </si>
  <si>
    <r>
      <t xml:space="preserve">Integrated a </t>
    </r>
    <r>
      <rPr>
        <b/>
        <sz val="11"/>
        <rFont val="Calibri"/>
        <family val="2"/>
        <scheme val="minor"/>
      </rPr>
      <t>new</t>
    </r>
    <r>
      <rPr>
        <sz val="11"/>
        <rFont val="Calibri"/>
        <family val="2"/>
        <scheme val="minor"/>
      </rPr>
      <t xml:space="preserve"> sustainability policy and/or practice within operations with the public and/or outside business partners?</t>
    </r>
  </si>
  <si>
    <r>
      <t>Implemented a sustainability policy and/or practice</t>
    </r>
    <r>
      <rPr>
        <b/>
        <sz val="11"/>
        <rFont val="Calibri"/>
        <family val="2"/>
        <scheme val="minor"/>
      </rPr>
      <t xml:space="preserve"> plan</t>
    </r>
    <r>
      <rPr>
        <sz val="11"/>
        <rFont val="Calibri"/>
        <family val="2"/>
        <scheme val="minor"/>
      </rPr>
      <t xml:space="preserve"> within operations with the public and/or outside business partners?</t>
    </r>
  </si>
  <si>
    <r>
      <t xml:space="preserve">Delivered </t>
    </r>
    <r>
      <rPr>
        <b/>
        <sz val="11"/>
        <color theme="1"/>
        <rFont val="Calibri"/>
        <family val="2"/>
        <scheme val="minor"/>
      </rPr>
      <t>new</t>
    </r>
    <r>
      <rPr>
        <sz val="11"/>
        <color theme="1"/>
        <rFont val="Calibri"/>
        <family val="2"/>
        <scheme val="minor"/>
      </rPr>
      <t xml:space="preserve"> renewable energy project(s) at facility(s)?</t>
    </r>
  </si>
  <si>
    <r>
      <t xml:space="preserve">Delivered </t>
    </r>
    <r>
      <rPr>
        <b/>
        <sz val="11"/>
        <color theme="1"/>
        <rFont val="Calibri"/>
        <family val="2"/>
        <scheme val="minor"/>
      </rPr>
      <t>new</t>
    </r>
    <r>
      <rPr>
        <sz val="11"/>
        <color theme="1"/>
        <rFont val="Calibri"/>
        <family val="2"/>
        <scheme val="minor"/>
      </rPr>
      <t xml:space="preserve"> large scale renewable energy project(s) at facility(s) equal to or greater than the 3 megawatt net metering threshold (through partnership with DGS or other)?</t>
    </r>
  </si>
  <si>
    <r>
      <t xml:space="preserve">Implemented a training and/or credential plan for </t>
    </r>
    <r>
      <rPr>
        <b/>
        <sz val="11"/>
        <color theme="1"/>
        <rFont val="Calibri"/>
        <family val="2"/>
        <scheme val="minor"/>
      </rPr>
      <t>all</t>
    </r>
    <r>
      <rPr>
        <sz val="11"/>
        <color theme="1"/>
        <rFont val="Calibri"/>
        <family val="2"/>
        <scheme val="minor"/>
      </rPr>
      <t xml:space="preserve"> facilities staff on building systems in which they oversee?</t>
    </r>
  </si>
  <si>
    <t>Participated in public utility programs that reduced demand on the supply grid?</t>
  </si>
  <si>
    <t xml:space="preserve"> Rev. 4/21/2020</t>
  </si>
  <si>
    <r>
      <t xml:space="preserve">1. Review each measure and answer based upon the actions of your Agency within the fiscal year of July 1, 2019 through June 30, 2020.        
2. As each measure is evaluated, begin with the following preface: "Since July 2019, as an Agency have you...".
3. The Checklist will automatically tally the points earned based upon measures applicable to your Agency.
4. Once completed, save the document with your Agency name and date completed.
5. Email the completed Checklist to: RA-GSGreenGov@pa.gov by </t>
    </r>
    <r>
      <rPr>
        <b/>
        <sz val="11"/>
        <rFont val="Calibri"/>
        <family val="2"/>
        <scheme val="minor"/>
      </rPr>
      <t>Monday, August 3, 2020</t>
    </r>
    <r>
      <rPr>
        <sz val="11"/>
        <rFont val="Calibri"/>
        <family val="2"/>
        <scheme val="minor"/>
      </rPr>
      <t>.</t>
    </r>
  </si>
  <si>
    <r>
      <t xml:space="preserve">1. Score will be based upon the percentage of "yes" answers to measures that apply to your Agency. 
2. For measures that do not apply to your Agency, select "not applicable". 
3. Measures that are valued at </t>
    </r>
    <r>
      <rPr>
        <b/>
        <sz val="11"/>
        <color theme="4" tint="-0.499984740745262"/>
        <rFont val="Calibri"/>
        <family val="2"/>
        <scheme val="minor"/>
      </rPr>
      <t>4*</t>
    </r>
    <r>
      <rPr>
        <sz val="11"/>
        <rFont val="Calibri"/>
        <family val="2"/>
        <scheme val="minor"/>
      </rPr>
      <t xml:space="preserve"> points are direct initiatives of Executive Order 2019-01.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</si>
</sst>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b/>
      <sz val="14"/>
      <color theme="1"/>
      <name val="Calibri"/>
      <family val="2"/>
      <scheme val="minor"/>
    </font>
    <font>
      <b/>
      <sz val="16"/>
      <color rgb="FFFF0000"/>
      <name val="Calibri"/>
      <family val="2"/>
      <scheme val="minor"/>
    </font>
    <font>
      <b/>
      <sz val="12"/>
      <color theme="1"/>
      <name val="Calibri"/>
      <family val="2"/>
      <scheme val="minor"/>
    </font>
    <font>
      <b/>
      <i/>
      <sz val="11"/>
      <color theme="1"/>
      <name val="Calibri"/>
      <family val="2"/>
      <scheme val="minor"/>
    </font>
    <font>
      <sz val="11"/>
      <name val="Calibri"/>
      <family val="2"/>
      <scheme val="minor"/>
    </font>
    <font>
      <b/>
      <sz val="11"/>
      <name val="Calibri"/>
      <family val="2"/>
      <scheme val="minor"/>
    </font>
    <font>
      <b/>
      <sz val="16"/>
      <color theme="1"/>
      <name val="Calibri"/>
      <family val="2"/>
      <scheme val="minor"/>
    </font>
    <font>
      <b/>
      <i/>
      <sz val="12"/>
      <name val="Calibri"/>
      <family val="2"/>
      <scheme val="minor"/>
    </font>
    <font>
      <b/>
      <i/>
      <sz val="12"/>
      <color theme="1"/>
      <name val="Calibri"/>
      <family val="2"/>
      <scheme val="minor"/>
    </font>
    <font>
      <b/>
      <sz val="12"/>
      <color theme="0"/>
      <name val="Calibri"/>
      <family val="2"/>
      <scheme val="minor"/>
    </font>
    <font>
      <b/>
      <sz val="14"/>
      <color theme="0"/>
      <name val="Calibri"/>
      <family val="2"/>
      <scheme val="minor"/>
    </font>
    <font>
      <sz val="14"/>
      <color theme="0"/>
      <name val="Calibri"/>
      <family val="2"/>
      <scheme val="minor"/>
    </font>
    <font>
      <b/>
      <sz val="14"/>
      <color rgb="FFFF0000"/>
      <name val="Calibri"/>
      <family val="2"/>
      <scheme val="minor"/>
    </font>
    <font>
      <sz val="11"/>
      <color theme="1"/>
      <name val="Calibri"/>
      <family val="2"/>
      <scheme val="minor"/>
    </font>
    <font>
      <sz val="11"/>
      <color rgb="FFFF0000"/>
      <name val="Calibri"/>
      <family val="2"/>
      <scheme val="minor"/>
    </font>
    <font>
      <b/>
      <sz val="11"/>
      <color theme="4" tint="-0.499984740745262"/>
      <name val="Calibri"/>
      <family val="2"/>
      <scheme val="minor"/>
    </font>
    <font>
      <b/>
      <sz val="14"/>
      <name val="Calibri"/>
      <family val="2"/>
      <scheme val="minor"/>
    </font>
    <font>
      <b/>
      <sz val="10"/>
      <color rgb="FFFF0000"/>
      <name val="Calibri"/>
      <family val="2"/>
      <scheme val="minor"/>
    </font>
    <font>
      <b/>
      <sz val="11"/>
      <color theme="0"/>
      <name val="Calibri"/>
      <family val="2"/>
      <scheme val="minor"/>
    </font>
    <font>
      <sz val="11"/>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rgb="FF549E3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9" fontId="15" fillId="0" borderId="0" applyFont="0" applyFill="0" applyBorder="0" applyAlignment="0" applyProtection="0"/>
  </cellStyleXfs>
  <cellXfs count="113">
    <xf numFmtId="0" fontId="0" fillId="0" borderId="0" xfId="0"/>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2" fillId="0" borderId="0" xfId="0" applyFont="1" applyAlignment="1">
      <alignment horizontal="center" vertical="center" wrapText="1"/>
    </xf>
    <xf numFmtId="0" fontId="0" fillId="0" borderId="4" xfId="0" applyBorder="1" applyAlignment="1">
      <alignment horizontal="center" vertical="center" wrapText="1"/>
    </xf>
    <xf numFmtId="1" fontId="0" fillId="0" borderId="4"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Border="1" applyAlignment="1">
      <alignment horizontal="center" vertical="center" wrapText="1"/>
    </xf>
    <xf numFmtId="1"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0" xfId="0"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5" xfId="0" applyNumberFormat="1"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5" xfId="0" applyBorder="1" applyAlignment="1">
      <alignment horizontal="left" vertical="center" wrapText="1"/>
    </xf>
    <xf numFmtId="0" fontId="3" fillId="0" borderId="0" xfId="0" applyFont="1" applyAlignment="1">
      <alignment horizontal="center" vertical="center" wrapText="1"/>
    </xf>
    <xf numFmtId="0" fontId="0" fillId="0" borderId="0" xfId="0" applyBorder="1" applyAlignment="1">
      <alignment horizontal="left" vertical="center" wrapText="1"/>
    </xf>
    <xf numFmtId="0" fontId="7" fillId="0" borderId="0" xfId="0" applyFont="1" applyAlignment="1">
      <alignment horizontal="right" wrapText="1"/>
    </xf>
    <xf numFmtId="0" fontId="3" fillId="0" borderId="10" xfId="0" applyFont="1" applyBorder="1" applyAlignment="1">
      <alignment wrapText="1"/>
    </xf>
    <xf numFmtId="0" fontId="0" fillId="0" borderId="0"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wrapText="1"/>
    </xf>
    <xf numFmtId="0" fontId="7" fillId="0" borderId="0" xfId="0" applyFont="1" applyAlignment="1">
      <alignment horizontal="left" vertical="center" wrapText="1"/>
    </xf>
    <xf numFmtId="0" fontId="0" fillId="0" borderId="0"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0" borderId="13" xfId="0" applyFont="1" applyBorder="1" applyAlignment="1">
      <alignment horizontal="left" vertical="center" wrapText="1"/>
    </xf>
    <xf numFmtId="49" fontId="0" fillId="0" borderId="1" xfId="0" applyNumberFormat="1" applyBorder="1" applyAlignment="1">
      <alignment horizontal="center" vertical="center" wrapText="1"/>
    </xf>
    <xf numFmtId="0" fontId="0" fillId="0" borderId="5" xfId="0" applyBorder="1" applyAlignment="1">
      <alignment horizontal="center" vertical="center" wrapText="1"/>
    </xf>
    <xf numFmtId="0" fontId="12"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wrapText="1"/>
    </xf>
    <xf numFmtId="0" fontId="1" fillId="0" borderId="13" xfId="0" applyFont="1" applyBorder="1" applyAlignment="1">
      <alignment horizontal="center" vertical="center" wrapText="1"/>
    </xf>
    <xf numFmtId="0" fontId="11" fillId="4"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2" fillId="4" borderId="6" xfId="0" applyFont="1" applyFill="1" applyBorder="1" applyAlignment="1">
      <alignment horizontal="center" vertical="center" wrapText="1"/>
    </xf>
    <xf numFmtId="0" fontId="14" fillId="0" borderId="0" xfId="0" applyFont="1" applyFill="1" applyBorder="1" applyAlignment="1">
      <alignment horizontal="right" vertical="center" wrapText="1"/>
    </xf>
    <xf numFmtId="0" fontId="14" fillId="0" borderId="0" xfId="0" applyFont="1" applyBorder="1" applyAlignment="1">
      <alignment horizontal="right"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1" fontId="10" fillId="2" borderId="1" xfId="0" applyNumberFormat="1" applyFont="1" applyFill="1" applyBorder="1" applyAlignment="1">
      <alignment horizontal="right" vertical="center" wrapText="1"/>
    </xf>
    <xf numFmtId="0" fontId="19" fillId="0" borderId="0" xfId="0" applyFont="1" applyAlignment="1">
      <alignment horizontal="center"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9" fontId="4" fillId="0" borderId="1" xfId="1" applyFont="1" applyBorder="1" applyAlignment="1">
      <alignment horizontal="center" vertical="center" wrapText="1"/>
    </xf>
    <xf numFmtId="0" fontId="5" fillId="2" borderId="1" xfId="0" applyFont="1" applyFill="1" applyBorder="1" applyAlignment="1">
      <alignment horizontal="center" vertical="center" wrapText="1"/>
    </xf>
    <xf numFmtId="0" fontId="7" fillId="0" borderId="0" xfId="0" applyFont="1" applyAlignment="1">
      <alignment horizontal="left" wrapText="1"/>
    </xf>
    <xf numFmtId="0" fontId="0" fillId="0" borderId="0" xfId="0" applyAlignment="1">
      <alignment wrapText="1"/>
    </xf>
    <xf numFmtId="0" fontId="16" fillId="0" borderId="0" xfId="0" applyFont="1" applyFill="1" applyAlignment="1">
      <alignment horizontal="center" vertical="center" wrapText="1"/>
    </xf>
    <xf numFmtId="0" fontId="1" fillId="0" borderId="6" xfId="0" applyFont="1" applyFill="1" applyBorder="1" applyAlignment="1">
      <alignment horizontal="center" vertical="center" wrapText="1"/>
    </xf>
    <xf numFmtId="0" fontId="21" fillId="0" borderId="1" xfId="0" applyFont="1" applyFill="1" applyBorder="1" applyAlignment="1" applyProtection="1">
      <alignment horizontal="center" vertical="center" wrapText="1"/>
      <protection locked="0"/>
    </xf>
    <xf numFmtId="0" fontId="21" fillId="0" borderId="1"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0" fillId="0" borderId="1" xfId="0" applyFont="1" applyFill="1" applyBorder="1" applyAlignment="1" applyProtection="1">
      <alignment horizontal="center" vertical="center" wrapText="1"/>
      <protection locked="0"/>
    </xf>
    <xf numFmtId="0" fontId="3" fillId="0" borderId="5" xfId="0" applyFont="1" applyBorder="1" applyAlignment="1" applyProtection="1">
      <alignment wrapText="1"/>
      <protection locked="0"/>
    </xf>
    <xf numFmtId="0" fontId="21" fillId="0" borderId="0" xfId="0" applyFont="1" applyFill="1" applyAlignment="1">
      <alignment horizontal="center" vertical="center" wrapText="1"/>
    </xf>
    <xf numFmtId="0" fontId="8" fillId="0" borderId="0" xfId="0" applyFont="1" applyAlignment="1">
      <alignment horizontal="center" vertical="center" wrapText="1"/>
    </xf>
    <xf numFmtId="0" fontId="0" fillId="0" borderId="0" xfId="0" applyAlignment="1">
      <alignment wrapText="1"/>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2" xfId="0"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 xfId="0" applyBorder="1" applyAlignment="1">
      <alignment horizontal="left" vertical="center" wrapText="1"/>
    </xf>
    <xf numFmtId="0" fontId="3" fillId="0" borderId="5" xfId="0" applyFont="1" applyBorder="1" applyAlignment="1" applyProtection="1">
      <alignment wrapText="1"/>
      <protection locked="0"/>
    </xf>
    <xf numFmtId="0" fontId="0" fillId="0" borderId="5" xfId="0" applyBorder="1" applyAlignment="1" applyProtection="1">
      <alignment wrapText="1"/>
      <protection locked="0"/>
    </xf>
    <xf numFmtId="0" fontId="18" fillId="0" borderId="0" xfId="0" applyFont="1" applyBorder="1" applyAlignment="1">
      <alignment horizontal="right" vertical="center" wrapText="1"/>
    </xf>
    <xf numFmtId="0" fontId="6" fillId="0" borderId="0" xfId="0" applyFont="1" applyAlignment="1">
      <alignment vertical="center" wrapText="1"/>
    </xf>
    <xf numFmtId="0" fontId="6" fillId="0" borderId="9" xfId="0" applyFont="1" applyBorder="1" applyAlignment="1">
      <alignmen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0" fillId="0" borderId="11" xfId="0" applyBorder="1" applyAlignment="1">
      <alignment horizontal="left"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7" fillId="0" borderId="0" xfId="0" applyFont="1" applyFill="1" applyBorder="1" applyAlignment="1">
      <alignment horizontal="right" vertical="center" wrapText="1"/>
    </xf>
    <xf numFmtId="0" fontId="7" fillId="0" borderId="0" xfId="0" applyFont="1" applyBorder="1" applyAlignment="1">
      <alignment horizontal="right" vertical="center" wrapText="1"/>
    </xf>
    <xf numFmtId="0" fontId="1" fillId="0" borderId="6" xfId="0" applyFont="1" applyBorder="1" applyAlignment="1">
      <alignment horizontal="center" vertical="center" wrapText="1"/>
    </xf>
    <xf numFmtId="14" fontId="0" fillId="0" borderId="0" xfId="0" applyNumberFormat="1" applyAlignment="1">
      <alignment horizontal="right" vertical="top" wrapText="1"/>
    </xf>
    <xf numFmtId="0" fontId="0" fillId="0" borderId="0" xfId="0" applyAlignment="1">
      <alignment horizontal="right" vertical="top"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7" fillId="0" borderId="9" xfId="0" applyFont="1" applyBorder="1" applyAlignment="1">
      <alignment vertical="center" wrapText="1"/>
    </xf>
    <xf numFmtId="0" fontId="19" fillId="0" borderId="0" xfId="0" applyFont="1" applyAlignment="1">
      <alignment horizontal="center" vertical="center" wrapText="1"/>
    </xf>
    <xf numFmtId="0" fontId="0" fillId="0" borderId="0" xfId="0" applyAlignment="1">
      <alignment horizontal="center" vertical="center" wrapText="1"/>
    </xf>
    <xf numFmtId="0" fontId="9" fillId="0" borderId="5" xfId="0" applyFont="1" applyBorder="1" applyAlignment="1">
      <alignment horizontal="left" wrapText="1"/>
    </xf>
    <xf numFmtId="0" fontId="10" fillId="0" borderId="5" xfId="0" applyFont="1" applyBorder="1" applyAlignment="1">
      <alignment horizontal="left" wrapText="1"/>
    </xf>
    <xf numFmtId="0" fontId="0" fillId="0" borderId="0" xfId="0" applyAlignment="1">
      <alignment horizontal="right" vertical="center" wrapText="1"/>
    </xf>
    <xf numFmtId="0" fontId="0" fillId="0" borderId="0" xfId="0" applyBorder="1" applyAlignment="1">
      <alignment horizontal="right" vertical="center" wrapText="1"/>
    </xf>
    <xf numFmtId="0" fontId="0" fillId="0" borderId="9" xfId="0" applyBorder="1" applyAlignment="1">
      <alignment vertical="center" wrapText="1"/>
    </xf>
    <xf numFmtId="0" fontId="1" fillId="0" borderId="4" xfId="0" applyFont="1" applyFill="1" applyBorder="1" applyAlignment="1">
      <alignment horizontal="right" vertical="center" wrapText="1"/>
    </xf>
    <xf numFmtId="0" fontId="0" fillId="0" borderId="11" xfId="0" applyBorder="1" applyAlignment="1">
      <alignment horizontal="right" vertical="center" wrapText="1"/>
    </xf>
    <xf numFmtId="0" fontId="0" fillId="0" borderId="3" xfId="0"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549E39"/>
      <color rgb="FF55A0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E$17" lockText="1" noThreeD="1"/>
</file>

<file path=xl/ctrlProps/ctrlProp10.xml><?xml version="1.0" encoding="utf-8"?>
<formControlPr xmlns="http://schemas.microsoft.com/office/spreadsheetml/2009/9/main" objectType="CheckBox" fmlaLink="$G$20" lockText="1" noThreeD="1"/>
</file>

<file path=xl/ctrlProps/ctrlProp100.xml><?xml version="1.0" encoding="utf-8"?>
<formControlPr xmlns="http://schemas.microsoft.com/office/spreadsheetml/2009/9/main" objectType="CheckBox" fmlaLink="$E$47"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fmlaLink="$G$47" lockText="1" noThreeD="1"/>
</file>

<file path=xl/ctrlProps/ctrlProp103.xml><?xml version="1.0" encoding="utf-8"?>
<formControlPr xmlns="http://schemas.microsoft.com/office/spreadsheetml/2009/9/main" objectType="CheckBox" fmlaLink="$E$48"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fmlaLink="$G$48" lockText="1" noThreeD="1"/>
</file>

<file path=xl/ctrlProps/ctrlProp106.xml><?xml version="1.0" encoding="utf-8"?>
<formControlPr xmlns="http://schemas.microsoft.com/office/spreadsheetml/2009/9/main" objectType="CheckBox" fmlaLink="$E$52"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fmlaLink="$G$52" lockText="1" noThreeD="1"/>
</file>

<file path=xl/ctrlProps/ctrlProp109.xml><?xml version="1.0" encoding="utf-8"?>
<formControlPr xmlns="http://schemas.microsoft.com/office/spreadsheetml/2009/9/main" objectType="CheckBox" fmlaLink="$E$53" lockText="1" noThreeD="1"/>
</file>

<file path=xl/ctrlProps/ctrlProp11.xml><?xml version="1.0" encoding="utf-8"?>
<formControlPr xmlns="http://schemas.microsoft.com/office/spreadsheetml/2009/9/main" objectType="CheckBox" fmlaLink="$E$20"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fmlaLink="$G$53" lockText="1" noThreeD="1"/>
</file>

<file path=xl/ctrlProps/ctrlProp112.xml><?xml version="1.0" encoding="utf-8"?>
<formControlPr xmlns="http://schemas.microsoft.com/office/spreadsheetml/2009/9/main" objectType="CheckBox" fmlaLink="$E$54"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G$54" lockText="1" noThreeD="1"/>
</file>

<file path=xl/ctrlProps/ctrlProp115.xml><?xml version="1.0" encoding="utf-8"?>
<formControlPr xmlns="http://schemas.microsoft.com/office/spreadsheetml/2009/9/main" objectType="CheckBox" fmlaLink="$E$55"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fmlaLink="$G$55" lockText="1" noThreeD="1"/>
</file>

<file path=xl/ctrlProps/ctrlProp118.xml><?xml version="1.0" encoding="utf-8"?>
<formControlPr xmlns="http://schemas.microsoft.com/office/spreadsheetml/2009/9/main" objectType="CheckBox" fmlaLink="$E$58"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G$58" lockText="1" noThreeD="1"/>
</file>

<file path=xl/ctrlProps/ctrlProp121.xml><?xml version="1.0" encoding="utf-8"?>
<formControlPr xmlns="http://schemas.microsoft.com/office/spreadsheetml/2009/9/main" objectType="CheckBox" fmlaLink="$E$56"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G$56" lockText="1" noThreeD="1"/>
</file>

<file path=xl/ctrlProps/ctrlProp124.xml><?xml version="1.0" encoding="utf-8"?>
<formControlPr xmlns="http://schemas.microsoft.com/office/spreadsheetml/2009/9/main" objectType="CheckBox" fmlaLink="$E$57"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fmlaLink="$G$57" lockText="1" noThreeD="1"/>
</file>

<file path=xl/ctrlProps/ctrlProp127.xml><?xml version="1.0" encoding="utf-8"?>
<formControlPr xmlns="http://schemas.microsoft.com/office/spreadsheetml/2009/9/main" objectType="CheckBox" fmlaLink="$E$59"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fmlaLink="$G$59" lockText="1" noThreeD="1"/>
</file>

<file path=xl/ctrlProps/ctrlProp13.xml><?xml version="1.0" encoding="utf-8"?>
<formControlPr xmlns="http://schemas.microsoft.com/office/spreadsheetml/2009/9/main" objectType="CheckBox" fmlaLink="$E$21" lockText="1" noThreeD="1"/>
</file>

<file path=xl/ctrlProps/ctrlProp130.xml><?xml version="1.0" encoding="utf-8"?>
<formControlPr xmlns="http://schemas.microsoft.com/office/spreadsheetml/2009/9/main" objectType="CheckBox" fmlaLink="$E$134"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fmlaLink="$G$134" lockText="1" noThreeD="1"/>
</file>

<file path=xl/ctrlProps/ctrlProp133.xml><?xml version="1.0" encoding="utf-8"?>
<formControlPr xmlns="http://schemas.microsoft.com/office/spreadsheetml/2009/9/main" objectType="CheckBox" fmlaLink="$E$131"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fmlaLink="$G$131" lockText="1" noThreeD="1"/>
</file>

<file path=xl/ctrlProps/ctrlProp136.xml><?xml version="1.0" encoding="utf-8"?>
<formControlPr xmlns="http://schemas.microsoft.com/office/spreadsheetml/2009/9/main" objectType="CheckBox" fmlaLink="$E$143"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fmlaLink="$G$143" lockText="1" noThreeD="1"/>
</file>

<file path=xl/ctrlProps/ctrlProp139.xml><?xml version="1.0" encoding="utf-8"?>
<formControlPr xmlns="http://schemas.microsoft.com/office/spreadsheetml/2009/9/main" objectType="CheckBox" fmlaLink="$E$144"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fmlaLink="$G$144" lockText="1" noThreeD="1"/>
</file>

<file path=xl/ctrlProps/ctrlProp142.xml><?xml version="1.0" encoding="utf-8"?>
<formControlPr xmlns="http://schemas.microsoft.com/office/spreadsheetml/2009/9/main" objectType="CheckBox" fmlaLink="$E$146"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fmlaLink="$G$146" lockText="1" noThreeD="1"/>
</file>

<file path=xl/ctrlProps/ctrlProp145.xml><?xml version="1.0" encoding="utf-8"?>
<formControlPr xmlns="http://schemas.microsoft.com/office/spreadsheetml/2009/9/main" objectType="CheckBox" fmlaLink="$E$147"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fmlaLink="$G$147" lockText="1" noThreeD="1"/>
</file>

<file path=xl/ctrlProps/ctrlProp148.xml><?xml version="1.0" encoding="utf-8"?>
<formControlPr xmlns="http://schemas.microsoft.com/office/spreadsheetml/2009/9/main" objectType="CheckBox" fmlaLink="$E$148"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E$22" lockText="1" noThreeD="1"/>
</file>

<file path=xl/ctrlProps/ctrlProp150.xml><?xml version="1.0" encoding="utf-8"?>
<formControlPr xmlns="http://schemas.microsoft.com/office/spreadsheetml/2009/9/main" objectType="CheckBox" fmlaLink="$G$148" lockText="1" noThreeD="1"/>
</file>

<file path=xl/ctrlProps/ctrlProp151.xml><?xml version="1.0" encoding="utf-8"?>
<formControlPr xmlns="http://schemas.microsoft.com/office/spreadsheetml/2009/9/main" objectType="CheckBox" fmlaLink="$E$151"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fmlaLink="$G$151" lockText="1" noThreeD="1"/>
</file>

<file path=xl/ctrlProps/ctrlProp154.xml><?xml version="1.0" encoding="utf-8"?>
<formControlPr xmlns="http://schemas.microsoft.com/office/spreadsheetml/2009/9/main" objectType="CheckBox" fmlaLink="$E$152"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fmlaLink="$G$152" lockText="1" noThreeD="1"/>
</file>

<file path=xl/ctrlProps/ctrlProp157.xml><?xml version="1.0" encoding="utf-8"?>
<formControlPr xmlns="http://schemas.microsoft.com/office/spreadsheetml/2009/9/main" objectType="CheckBox" fmlaLink="$E$155"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fmlaLink="$G$155" lockText="1" noThreeD="1"/>
</file>

<file path=xl/ctrlProps/ctrlProp16.xml><?xml version="1.0" encoding="utf-8"?>
<formControlPr xmlns="http://schemas.microsoft.com/office/spreadsheetml/2009/9/main" objectType="CheckBox" fmlaLink="$G$21" lockText="1" noThreeD="1"/>
</file>

<file path=xl/ctrlProps/ctrlProp160.xml><?xml version="1.0" encoding="utf-8"?>
<formControlPr xmlns="http://schemas.microsoft.com/office/spreadsheetml/2009/9/main" objectType="CheckBox" fmlaLink="$E$158"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fmlaLink="$G$158" lockText="1" noThreeD="1"/>
</file>

<file path=xl/ctrlProps/ctrlProp163.xml><?xml version="1.0" encoding="utf-8"?>
<formControlPr xmlns="http://schemas.microsoft.com/office/spreadsheetml/2009/9/main" objectType="CheckBox" fmlaLink="$E$159"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fmlaLink="$G$159" lockText="1" noThreeD="1"/>
</file>

<file path=xl/ctrlProps/ctrlProp166.xml><?xml version="1.0" encoding="utf-8"?>
<formControlPr xmlns="http://schemas.microsoft.com/office/spreadsheetml/2009/9/main" objectType="CheckBox" fmlaLink="$E$160"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fmlaLink="$G$160" lockText="1" noThreeD="1"/>
</file>

<file path=xl/ctrlProps/ctrlProp169.xml><?xml version="1.0" encoding="utf-8"?>
<formControlPr xmlns="http://schemas.microsoft.com/office/spreadsheetml/2009/9/main" objectType="CheckBox" fmlaLink="$E$161"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fmlaLink="$G$161" lockText="1" noThreeD="1"/>
</file>

<file path=xl/ctrlProps/ctrlProp172.xml><?xml version="1.0" encoding="utf-8"?>
<formControlPr xmlns="http://schemas.microsoft.com/office/spreadsheetml/2009/9/main" objectType="CheckBox" fmlaLink="$E$122"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G$122" lockText="1" noThreeD="1"/>
</file>

<file path=xl/ctrlProps/ctrlProp175.xml><?xml version="1.0" encoding="utf-8"?>
<formControlPr xmlns="http://schemas.microsoft.com/office/spreadsheetml/2009/9/main" objectType="CheckBox" fmlaLink="$E$123"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fmlaLink="$G$123" lockText="1" noThreeD="1"/>
</file>

<file path=xl/ctrlProps/ctrlProp178.xml><?xml version="1.0" encoding="utf-8"?>
<formControlPr xmlns="http://schemas.microsoft.com/office/spreadsheetml/2009/9/main" objectType="CheckBox" fmlaLink="$E$111"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G$22" lockText="1" noThreeD="1"/>
</file>

<file path=xl/ctrlProps/ctrlProp180.xml><?xml version="1.0" encoding="utf-8"?>
<formControlPr xmlns="http://schemas.microsoft.com/office/spreadsheetml/2009/9/main" objectType="CheckBox" fmlaLink="$G$111" lockText="1" noThreeD="1"/>
</file>

<file path=xl/ctrlProps/ctrlProp181.xml><?xml version="1.0" encoding="utf-8"?>
<formControlPr xmlns="http://schemas.microsoft.com/office/spreadsheetml/2009/9/main" objectType="CheckBox" fmlaLink="$E$112"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fmlaLink="$G$112" lockText="1" noThreeD="1"/>
</file>

<file path=xl/ctrlProps/ctrlProp184.xml><?xml version="1.0" encoding="utf-8"?>
<formControlPr xmlns="http://schemas.microsoft.com/office/spreadsheetml/2009/9/main" objectType="CheckBox" fmlaLink="$E$113"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fmlaLink="$G$113" lockText="1" noThreeD="1"/>
</file>

<file path=xl/ctrlProps/ctrlProp187.xml><?xml version="1.0" encoding="utf-8"?>
<formControlPr xmlns="http://schemas.microsoft.com/office/spreadsheetml/2009/9/main" objectType="CheckBox" fmlaLink="$E$114"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G$114" lockText="1" noThreeD="1"/>
</file>

<file path=xl/ctrlProps/ctrlProp19.xml><?xml version="1.0" encoding="utf-8"?>
<formControlPr xmlns="http://schemas.microsoft.com/office/spreadsheetml/2009/9/main" objectType="CheckBox" fmlaLink="$E$28" lockText="1" noThreeD="1"/>
</file>

<file path=xl/ctrlProps/ctrlProp190.xml><?xml version="1.0" encoding="utf-8"?>
<formControlPr xmlns="http://schemas.microsoft.com/office/spreadsheetml/2009/9/main" objectType="CheckBox" fmlaLink="$E$115"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fmlaLink="$G$115" lockText="1" noThreeD="1"/>
</file>

<file path=xl/ctrlProps/ctrlProp193.xml><?xml version="1.0" encoding="utf-8"?>
<formControlPr xmlns="http://schemas.microsoft.com/office/spreadsheetml/2009/9/main" objectType="CheckBox" fmlaLink="$E$116"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fmlaLink="$G$116" lockText="1" noThreeD="1"/>
</file>

<file path=xl/ctrlProps/ctrlProp196.xml><?xml version="1.0" encoding="utf-8"?>
<formControlPr xmlns="http://schemas.microsoft.com/office/spreadsheetml/2009/9/main" objectType="CheckBox" fmlaLink="$E$117"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fmlaLink="$G$117" lockText="1" noThreeD="1"/>
</file>

<file path=xl/ctrlProps/ctrlProp199.xml><?xml version="1.0" encoding="utf-8"?>
<formControlPr xmlns="http://schemas.microsoft.com/office/spreadsheetml/2009/9/main" objectType="CheckBox" fmlaLink="$E$118"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fmlaLink="$G$118" lockText="1" noThreeD="1"/>
</file>

<file path=xl/ctrlProps/ctrlProp202.xml><?xml version="1.0" encoding="utf-8"?>
<formControlPr xmlns="http://schemas.microsoft.com/office/spreadsheetml/2009/9/main" objectType="CheckBox" fmlaLink="$E$119"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fmlaLink="$G$119" lockText="1" noThreeD="1"/>
</file>

<file path=xl/ctrlProps/ctrlProp205.xml><?xml version="1.0" encoding="utf-8"?>
<formControlPr xmlns="http://schemas.microsoft.com/office/spreadsheetml/2009/9/main" objectType="CheckBox" fmlaLink="$E$62"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fmlaLink="$G$62" lockText="1" noThreeD="1"/>
</file>

<file path=xl/ctrlProps/ctrlProp208.xml><?xml version="1.0" encoding="utf-8"?>
<formControlPr xmlns="http://schemas.microsoft.com/office/spreadsheetml/2009/9/main" objectType="CheckBox" fmlaLink="$E$63"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G$28" lockText="1" noThreeD="1"/>
</file>

<file path=xl/ctrlProps/ctrlProp210.xml><?xml version="1.0" encoding="utf-8"?>
<formControlPr xmlns="http://schemas.microsoft.com/office/spreadsheetml/2009/9/main" objectType="CheckBox" fmlaLink="$G$63" lockText="1" noThreeD="1"/>
</file>

<file path=xl/ctrlProps/ctrlProp211.xml><?xml version="1.0" encoding="utf-8"?>
<formControlPr xmlns="http://schemas.microsoft.com/office/spreadsheetml/2009/9/main" objectType="CheckBox" fmlaLink="$E$70"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fmlaLink="$G$70" lockText="1" noThreeD="1"/>
</file>

<file path=xl/ctrlProps/ctrlProp214.xml><?xml version="1.0" encoding="utf-8"?>
<formControlPr xmlns="http://schemas.microsoft.com/office/spreadsheetml/2009/9/main" objectType="CheckBox" fmlaLink="$E$73"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fmlaLink="$G$73" lockText="1" noThreeD="1"/>
</file>

<file path=xl/ctrlProps/ctrlProp217.xml><?xml version="1.0" encoding="utf-8"?>
<formControlPr xmlns="http://schemas.microsoft.com/office/spreadsheetml/2009/9/main" objectType="CheckBox" fmlaLink="$E$74"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fmlaLink="$G$74" lockText="1" noThreeD="1"/>
</file>

<file path=xl/ctrlProps/ctrlProp22.xml><?xml version="1.0" encoding="utf-8"?>
<formControlPr xmlns="http://schemas.microsoft.com/office/spreadsheetml/2009/9/main" objectType="CheckBox" fmlaLink="$E$43" lockText="1" noThreeD="1"/>
</file>

<file path=xl/ctrlProps/ctrlProp220.xml><?xml version="1.0" encoding="utf-8"?>
<formControlPr xmlns="http://schemas.microsoft.com/office/spreadsheetml/2009/9/main" objectType="CheckBox" fmlaLink="$E$75"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fmlaLink="$G$75" lockText="1" noThreeD="1"/>
</file>

<file path=xl/ctrlProps/ctrlProp223.xml><?xml version="1.0" encoding="utf-8"?>
<formControlPr xmlns="http://schemas.microsoft.com/office/spreadsheetml/2009/9/main" objectType="CheckBox" fmlaLink="$E$76"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fmlaLink="$G$76" lockText="1" noThreeD="1"/>
</file>

<file path=xl/ctrlProps/ctrlProp226.xml><?xml version="1.0" encoding="utf-8"?>
<formControlPr xmlns="http://schemas.microsoft.com/office/spreadsheetml/2009/9/main" objectType="CheckBox" fmlaLink="$E$77"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fmlaLink="$G$77" lockText="1" noThreeD="1"/>
</file>

<file path=xl/ctrlProps/ctrlProp229.xml><?xml version="1.0" encoding="utf-8"?>
<formControlPr xmlns="http://schemas.microsoft.com/office/spreadsheetml/2009/9/main" objectType="CheckBox" fmlaLink="$E$78"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fmlaLink="$G$78" lockText="1" noThreeD="1"/>
</file>

<file path=xl/ctrlProps/ctrlProp232.xml><?xml version="1.0" encoding="utf-8"?>
<formControlPr xmlns="http://schemas.microsoft.com/office/spreadsheetml/2009/9/main" objectType="CheckBox" fmlaLink="$E$85"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fmlaLink="$G$85" lockText="1" noThreeD="1"/>
</file>

<file path=xl/ctrlProps/ctrlProp235.xml><?xml version="1.0" encoding="utf-8"?>
<formControlPr xmlns="http://schemas.microsoft.com/office/spreadsheetml/2009/9/main" objectType="CheckBox" fmlaLink="$E$86"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fmlaLink="$G$86" lockText="1" noThreeD="1"/>
</file>

<file path=xl/ctrlProps/ctrlProp238.xml><?xml version="1.0" encoding="utf-8"?>
<formControlPr xmlns="http://schemas.microsoft.com/office/spreadsheetml/2009/9/main" objectType="CheckBox" fmlaLink="$E$89"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G$43" lockText="1" noThreeD="1"/>
</file>

<file path=xl/ctrlProps/ctrlProp240.xml><?xml version="1.0" encoding="utf-8"?>
<formControlPr xmlns="http://schemas.microsoft.com/office/spreadsheetml/2009/9/main" objectType="CheckBox" fmlaLink="$G$89" lockText="1" noThreeD="1"/>
</file>

<file path=xl/ctrlProps/ctrlProp241.xml><?xml version="1.0" encoding="utf-8"?>
<formControlPr xmlns="http://schemas.microsoft.com/office/spreadsheetml/2009/9/main" objectType="CheckBox" fmlaLink="$E$90"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fmlaLink="$G$90" lockText="1" noThreeD="1"/>
</file>

<file path=xl/ctrlProps/ctrlProp244.xml><?xml version="1.0" encoding="utf-8"?>
<formControlPr xmlns="http://schemas.microsoft.com/office/spreadsheetml/2009/9/main" objectType="CheckBox" fmlaLink="$E$91"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fmlaLink="$G$91" lockText="1" noThreeD="1"/>
</file>

<file path=xl/ctrlProps/ctrlProp247.xml><?xml version="1.0" encoding="utf-8"?>
<formControlPr xmlns="http://schemas.microsoft.com/office/spreadsheetml/2009/9/main" objectType="CheckBox" fmlaLink="$E$94"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fmlaLink="$G$94" lockText="1" noThreeD="1"/>
</file>

<file path=xl/ctrlProps/ctrlProp25.xml><?xml version="1.0" encoding="utf-8"?>
<formControlPr xmlns="http://schemas.microsoft.com/office/spreadsheetml/2009/9/main" objectType="CheckBox" fmlaLink="$E$44" lockText="1" noThreeD="1"/>
</file>

<file path=xl/ctrlProps/ctrlProp250.xml><?xml version="1.0" encoding="utf-8"?>
<formControlPr xmlns="http://schemas.microsoft.com/office/spreadsheetml/2009/9/main" objectType="CheckBox" fmlaLink="$E$95"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fmlaLink="$G$95"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G$44" lockText="1" noThreeD="1"/>
</file>

<file path=xl/ctrlProps/ctrlProp28.xml><?xml version="1.0" encoding="utf-8"?>
<formControlPr xmlns="http://schemas.microsoft.com/office/spreadsheetml/2009/9/main" objectType="CheckBox" fmlaLink="$E$45"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G$17" lockText="1" noThreeD="1"/>
</file>

<file path=xl/ctrlProps/ctrlProp30.xml><?xml version="1.0" encoding="utf-8"?>
<formControlPr xmlns="http://schemas.microsoft.com/office/spreadsheetml/2009/9/main" objectType="CheckBox" fmlaLink="$G$45" lockText="1" noThreeD="1"/>
</file>

<file path=xl/ctrlProps/ctrlProp31.xml><?xml version="1.0" encoding="utf-8"?>
<formControlPr xmlns="http://schemas.microsoft.com/office/spreadsheetml/2009/9/main" objectType="CheckBox" fmlaLink="$E$46"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fmlaLink="$G$46" lockText="1" noThreeD="1"/>
</file>

<file path=xl/ctrlProps/ctrlProp34.xml><?xml version="1.0" encoding="utf-8"?>
<formControlPr xmlns="http://schemas.microsoft.com/office/spreadsheetml/2009/9/main" objectType="CheckBox" fmlaLink="$E$49"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G$49" lockText="1" noThreeD="1"/>
</file>

<file path=xl/ctrlProps/ctrlProp37.xml><?xml version="1.0" encoding="utf-8"?>
<formControlPr xmlns="http://schemas.microsoft.com/office/spreadsheetml/2009/9/main" objectType="CheckBox" fmlaLink="$E$142"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G$142" lockText="1" noThreeD="1"/>
</file>

<file path=xl/ctrlProps/ctrlProp4.xml><?xml version="1.0" encoding="utf-8"?>
<formControlPr xmlns="http://schemas.microsoft.com/office/spreadsheetml/2009/9/main" objectType="CheckBox" fmlaLink="$E$18" lockText="1" noThreeD="1"/>
</file>

<file path=xl/ctrlProps/ctrlProp40.xml><?xml version="1.0" encoding="utf-8"?>
<formControlPr xmlns="http://schemas.microsoft.com/office/spreadsheetml/2009/9/main" objectType="CheckBox" fmlaLink="$E$145"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G$145" lockText="1" noThreeD="1"/>
</file>

<file path=xl/ctrlProps/ctrlProp43.xml><?xml version="1.0" encoding="utf-8"?>
<formControlPr xmlns="http://schemas.microsoft.com/office/spreadsheetml/2009/9/main" objectType="CheckBox" fmlaLink="$E$135"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G$135" lockText="1" noThreeD="1"/>
</file>

<file path=xl/ctrlProps/ctrlProp46.xml><?xml version="1.0" encoding="utf-8"?>
<formControlPr xmlns="http://schemas.microsoft.com/office/spreadsheetml/2009/9/main" objectType="CheckBox" fmlaLink="$E$124"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G$124" lockText="1" noThreeD="1"/>
</file>

<file path=xl/ctrlProps/ctrlProp49.xml><?xml version="1.0" encoding="utf-8"?>
<formControlPr xmlns="http://schemas.microsoft.com/office/spreadsheetml/2009/9/main" objectType="CheckBox" fmlaLink="$E$102"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G$102" lockText="1" noThreeD="1"/>
</file>

<file path=xl/ctrlProps/ctrlProp52.xml><?xml version="1.0" encoding="utf-8"?>
<formControlPr xmlns="http://schemas.microsoft.com/office/spreadsheetml/2009/9/main" objectType="CheckBox" fmlaLink="$E$103"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fmlaLink="$G$103" lockText="1" noThreeD="1"/>
</file>

<file path=xl/ctrlProps/ctrlProp55.xml><?xml version="1.0" encoding="utf-8"?>
<formControlPr xmlns="http://schemas.microsoft.com/office/spreadsheetml/2009/9/main" objectType="CheckBox" fmlaLink="$E$104"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G$104" lockText="1" noThreeD="1"/>
</file>

<file path=xl/ctrlProps/ctrlProp58.xml><?xml version="1.0" encoding="utf-8"?>
<formControlPr xmlns="http://schemas.microsoft.com/office/spreadsheetml/2009/9/main" objectType="CheckBox" fmlaLink="$E$105"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G$18" lockText="1" noThreeD="1"/>
</file>

<file path=xl/ctrlProps/ctrlProp60.xml><?xml version="1.0" encoding="utf-8"?>
<formControlPr xmlns="http://schemas.microsoft.com/office/spreadsheetml/2009/9/main" objectType="CheckBox" fmlaLink="$G$105" lockText="1" noThreeD="1"/>
</file>

<file path=xl/ctrlProps/ctrlProp61.xml><?xml version="1.0" encoding="utf-8"?>
<formControlPr xmlns="http://schemas.microsoft.com/office/spreadsheetml/2009/9/main" objectType="CheckBox" fmlaLink="$E$106"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G$106" lockText="1" noThreeD="1"/>
</file>

<file path=xl/ctrlProps/ctrlProp64.xml><?xml version="1.0" encoding="utf-8"?>
<formControlPr xmlns="http://schemas.microsoft.com/office/spreadsheetml/2009/9/main" objectType="CheckBox" fmlaLink="$E$107"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fmlaLink="$G$107" lockText="1" noThreeD="1"/>
</file>

<file path=xl/ctrlProps/ctrlProp67.xml><?xml version="1.0" encoding="utf-8"?>
<formControlPr xmlns="http://schemas.microsoft.com/office/spreadsheetml/2009/9/main" objectType="CheckBox" fmlaLink="$E$108"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G$108" lockText="1" noThreeD="1"/>
</file>

<file path=xl/ctrlProps/ctrlProp7.xml><?xml version="1.0" encoding="utf-8"?>
<formControlPr xmlns="http://schemas.microsoft.com/office/spreadsheetml/2009/9/main" objectType="CheckBox" fmlaLink="$E$19" lockText="1" noThreeD="1"/>
</file>

<file path=xl/ctrlProps/ctrlProp70.xml><?xml version="1.0" encoding="utf-8"?>
<formControlPr xmlns="http://schemas.microsoft.com/office/spreadsheetml/2009/9/main" objectType="CheckBox" fmlaLink="$E$109"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fmlaLink="$G$109" lockText="1" noThreeD="1"/>
</file>

<file path=xl/ctrlProps/ctrlProp73.xml><?xml version="1.0" encoding="utf-8"?>
<formControlPr xmlns="http://schemas.microsoft.com/office/spreadsheetml/2009/9/main" objectType="CheckBox" fmlaLink="$E$110"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G$110" lockText="1" noThreeD="1"/>
</file>

<file path=xl/ctrlProps/ctrlProp76.xml><?xml version="1.0" encoding="utf-8"?>
<formControlPr xmlns="http://schemas.microsoft.com/office/spreadsheetml/2009/9/main" objectType="CheckBox" fmlaLink="$E$16"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G$16" lockText="1" noThreeD="1"/>
</file>

<file path=xl/ctrlProps/ctrlProp79.xml><?xml version="1.0" encoding="utf-8"?>
<formControlPr xmlns="http://schemas.microsoft.com/office/spreadsheetml/2009/9/main" objectType="CheckBox" fmlaLink="$G$23"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E$23"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fmlaLink="$E$24"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fmlaLink="$E$25" lockText="1" noThreeD="1"/>
</file>

<file path=xl/ctrlProps/ctrlProp85.xml><?xml version="1.0" encoding="utf-8"?>
<formControlPr xmlns="http://schemas.microsoft.com/office/spreadsheetml/2009/9/main" objectType="CheckBox" fmlaLink="$G$24"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G$25" lockText="1" noThreeD="1"/>
</file>

<file path=xl/ctrlProps/ctrlProp88.xml><?xml version="1.0" encoding="utf-8"?>
<formControlPr xmlns="http://schemas.microsoft.com/office/spreadsheetml/2009/9/main" objectType="CheckBox" fmlaLink="$E$29"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G$19" lockText="1" noThreeD="1"/>
</file>

<file path=xl/ctrlProps/ctrlProp90.xml><?xml version="1.0" encoding="utf-8"?>
<formControlPr xmlns="http://schemas.microsoft.com/office/spreadsheetml/2009/9/main" objectType="CheckBox" fmlaLink="$G$29" lockText="1" noThreeD="1"/>
</file>

<file path=xl/ctrlProps/ctrlProp91.xml><?xml version="1.0" encoding="utf-8"?>
<formControlPr xmlns="http://schemas.microsoft.com/office/spreadsheetml/2009/9/main" objectType="CheckBox" fmlaLink="$E$30"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G$30" lockText="1" noThreeD="1"/>
</file>

<file path=xl/ctrlProps/ctrlProp94.xml><?xml version="1.0" encoding="utf-8"?>
<formControlPr xmlns="http://schemas.microsoft.com/office/spreadsheetml/2009/9/main" objectType="CheckBox" fmlaLink="$E$33"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fmlaLink="$G$33" lockText="1" noThreeD="1"/>
</file>

<file path=xl/ctrlProps/ctrlProp97.xml><?xml version="1.0" encoding="utf-8"?>
<formControlPr xmlns="http://schemas.microsoft.com/office/spreadsheetml/2009/9/main" objectType="CheckBox" fmlaLink="$E$36"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fmlaLink="$G$36" lockText="1" noThreeD="1"/>
</file>

<file path=xl/drawings/_rels/drawing1.xml.rels><?xml version="1.0" encoding="UTF-8" standalone="yes"?>
<Relationships xmlns="http://schemas.openxmlformats.org/package/2006/relationships"><Relationship Id="rId2" Type="http://schemas.openxmlformats.org/officeDocument/2006/relationships/image" Target="cid:image002.jpg@01D558D9.88D278A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25976</xdr:rowOff>
    </xdr:from>
    <xdr:to>
      <xdr:col>1</xdr:col>
      <xdr:colOff>1844387</xdr:colOff>
      <xdr:row>1</xdr:row>
      <xdr:rowOff>632113</xdr:rowOff>
    </xdr:to>
    <xdr:pic>
      <xdr:nvPicPr>
        <xdr:cNvPr id="5" name="Picture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8546" y="25976"/>
          <a:ext cx="2329296" cy="848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0</xdr:row>
      <xdr:rowOff>25976</xdr:rowOff>
    </xdr:from>
    <xdr:to>
      <xdr:col>1</xdr:col>
      <xdr:colOff>1800225</xdr:colOff>
      <xdr:row>1</xdr:row>
      <xdr:rowOff>632113</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8100" y="25976"/>
          <a:ext cx="2343150" cy="8442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47625</xdr:colOff>
          <xdr:row>16</xdr:row>
          <xdr:rowOff>104775</xdr:rowOff>
        </xdr:from>
        <xdr:to>
          <xdr:col>4</xdr:col>
          <xdr:colOff>257175</xdr:colOff>
          <xdr:row>16</xdr:row>
          <xdr:rowOff>352425</xdr:rowOff>
        </xdr:to>
        <xdr:sp macro="" textlink="">
          <xdr:nvSpPr>
            <xdr:cNvPr id="1025" name="Check Box 1" descr="&#10;"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16</xdr:row>
          <xdr:rowOff>95250</xdr:rowOff>
        </xdr:from>
        <xdr:to>
          <xdr:col>5</xdr:col>
          <xdr:colOff>304800</xdr:colOff>
          <xdr:row>16</xdr:row>
          <xdr:rowOff>361950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xdr:row>
          <xdr:rowOff>95250</xdr:rowOff>
        </xdr:from>
        <xdr:to>
          <xdr:col>6</xdr:col>
          <xdr:colOff>295275</xdr:colOff>
          <xdr:row>16</xdr:row>
          <xdr:rowOff>361950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85725</xdr:rowOff>
        </xdr:from>
        <xdr:to>
          <xdr:col>4</xdr:col>
          <xdr:colOff>295275</xdr:colOff>
          <xdr:row>17</xdr:row>
          <xdr:rowOff>352425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85725</xdr:rowOff>
        </xdr:from>
        <xdr:to>
          <xdr:col>5</xdr:col>
          <xdr:colOff>295275</xdr:colOff>
          <xdr:row>17</xdr:row>
          <xdr:rowOff>352425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85725</xdr:rowOff>
        </xdr:from>
        <xdr:to>
          <xdr:col>6</xdr:col>
          <xdr:colOff>304800</xdr:colOff>
          <xdr:row>17</xdr:row>
          <xdr:rowOff>352425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190500</xdr:rowOff>
        </xdr:from>
        <xdr:to>
          <xdr:col>4</xdr:col>
          <xdr:colOff>295275</xdr:colOff>
          <xdr:row>18</xdr:row>
          <xdr:rowOff>457200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190500</xdr:rowOff>
        </xdr:from>
        <xdr:to>
          <xdr:col>5</xdr:col>
          <xdr:colOff>295275</xdr:colOff>
          <xdr:row>18</xdr:row>
          <xdr:rowOff>457200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18</xdr:row>
          <xdr:rowOff>190500</xdr:rowOff>
        </xdr:from>
        <xdr:to>
          <xdr:col>6</xdr:col>
          <xdr:colOff>304800</xdr:colOff>
          <xdr:row>18</xdr:row>
          <xdr:rowOff>457200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85725</xdr:rowOff>
        </xdr:from>
        <xdr:to>
          <xdr:col>6</xdr:col>
          <xdr:colOff>304800</xdr:colOff>
          <xdr:row>19</xdr:row>
          <xdr:rowOff>352425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85725</xdr:rowOff>
        </xdr:from>
        <xdr:to>
          <xdr:col>4</xdr:col>
          <xdr:colOff>295275</xdr:colOff>
          <xdr:row>19</xdr:row>
          <xdr:rowOff>352425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85725</xdr:rowOff>
        </xdr:from>
        <xdr:to>
          <xdr:col>5</xdr:col>
          <xdr:colOff>295275</xdr:colOff>
          <xdr:row>19</xdr:row>
          <xdr:rowOff>352425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85725</xdr:rowOff>
        </xdr:from>
        <xdr:to>
          <xdr:col>4</xdr:col>
          <xdr:colOff>295275</xdr:colOff>
          <xdr:row>20</xdr:row>
          <xdr:rowOff>352425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85725</xdr:rowOff>
        </xdr:from>
        <xdr:to>
          <xdr:col>5</xdr:col>
          <xdr:colOff>295275</xdr:colOff>
          <xdr:row>20</xdr:row>
          <xdr:rowOff>352425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21</xdr:row>
          <xdr:rowOff>85725</xdr:rowOff>
        </xdr:from>
        <xdr:to>
          <xdr:col>4</xdr:col>
          <xdr:colOff>295275</xdr:colOff>
          <xdr:row>21</xdr:row>
          <xdr:rowOff>352425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20</xdr:row>
          <xdr:rowOff>85725</xdr:rowOff>
        </xdr:from>
        <xdr:to>
          <xdr:col>6</xdr:col>
          <xdr:colOff>304800</xdr:colOff>
          <xdr:row>20</xdr:row>
          <xdr:rowOff>352425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85725</xdr:rowOff>
        </xdr:from>
        <xdr:to>
          <xdr:col>5</xdr:col>
          <xdr:colOff>295275</xdr:colOff>
          <xdr:row>21</xdr:row>
          <xdr:rowOff>352425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85725</xdr:rowOff>
        </xdr:from>
        <xdr:to>
          <xdr:col>6</xdr:col>
          <xdr:colOff>304800</xdr:colOff>
          <xdr:row>21</xdr:row>
          <xdr:rowOff>352425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133350</xdr:rowOff>
        </xdr:from>
        <xdr:to>
          <xdr:col>4</xdr:col>
          <xdr:colOff>304800</xdr:colOff>
          <xdr:row>27</xdr:row>
          <xdr:rowOff>400050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27</xdr:row>
          <xdr:rowOff>133350</xdr:rowOff>
        </xdr:from>
        <xdr:to>
          <xdr:col>5</xdr:col>
          <xdr:colOff>304800</xdr:colOff>
          <xdr:row>27</xdr:row>
          <xdr:rowOff>400050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133350</xdr:rowOff>
        </xdr:from>
        <xdr:to>
          <xdr:col>7</xdr:col>
          <xdr:colOff>0</xdr:colOff>
          <xdr:row>27</xdr:row>
          <xdr:rowOff>400050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42</xdr:row>
          <xdr:rowOff>104775</xdr:rowOff>
        </xdr:from>
        <xdr:to>
          <xdr:col>4</xdr:col>
          <xdr:colOff>295275</xdr:colOff>
          <xdr:row>42</xdr:row>
          <xdr:rowOff>371475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104775</xdr:rowOff>
        </xdr:from>
        <xdr:to>
          <xdr:col>5</xdr:col>
          <xdr:colOff>295275</xdr:colOff>
          <xdr:row>42</xdr:row>
          <xdr:rowOff>371475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104775</xdr:rowOff>
        </xdr:from>
        <xdr:to>
          <xdr:col>6</xdr:col>
          <xdr:colOff>304800</xdr:colOff>
          <xdr:row>42</xdr:row>
          <xdr:rowOff>371475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43</xdr:row>
          <xdr:rowOff>104775</xdr:rowOff>
        </xdr:from>
        <xdr:to>
          <xdr:col>4</xdr:col>
          <xdr:colOff>295275</xdr:colOff>
          <xdr:row>43</xdr:row>
          <xdr:rowOff>371475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43</xdr:row>
          <xdr:rowOff>104775</xdr:rowOff>
        </xdr:from>
        <xdr:to>
          <xdr:col>5</xdr:col>
          <xdr:colOff>295275</xdr:colOff>
          <xdr:row>43</xdr:row>
          <xdr:rowOff>371475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104775</xdr:rowOff>
        </xdr:from>
        <xdr:to>
          <xdr:col>6</xdr:col>
          <xdr:colOff>304800</xdr:colOff>
          <xdr:row>43</xdr:row>
          <xdr:rowOff>371475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44</xdr:row>
          <xdr:rowOff>104775</xdr:rowOff>
        </xdr:from>
        <xdr:to>
          <xdr:col>4</xdr:col>
          <xdr:colOff>295275</xdr:colOff>
          <xdr:row>44</xdr:row>
          <xdr:rowOff>371475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44</xdr:row>
          <xdr:rowOff>104775</xdr:rowOff>
        </xdr:from>
        <xdr:to>
          <xdr:col>5</xdr:col>
          <xdr:colOff>295275</xdr:colOff>
          <xdr:row>44</xdr:row>
          <xdr:rowOff>371475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104775</xdr:rowOff>
        </xdr:from>
        <xdr:to>
          <xdr:col>6</xdr:col>
          <xdr:colOff>304800</xdr:colOff>
          <xdr:row>44</xdr:row>
          <xdr:rowOff>371475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45</xdr:row>
          <xdr:rowOff>104775</xdr:rowOff>
        </xdr:from>
        <xdr:to>
          <xdr:col>4</xdr:col>
          <xdr:colOff>295275</xdr:colOff>
          <xdr:row>45</xdr:row>
          <xdr:rowOff>371475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45</xdr:row>
          <xdr:rowOff>104775</xdr:rowOff>
        </xdr:from>
        <xdr:to>
          <xdr:col>5</xdr:col>
          <xdr:colOff>295275</xdr:colOff>
          <xdr:row>45</xdr:row>
          <xdr:rowOff>371475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104775</xdr:rowOff>
        </xdr:from>
        <xdr:to>
          <xdr:col>6</xdr:col>
          <xdr:colOff>304800</xdr:colOff>
          <xdr:row>45</xdr:row>
          <xdr:rowOff>371475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48</xdr:row>
          <xdr:rowOff>95250</xdr:rowOff>
        </xdr:from>
        <xdr:to>
          <xdr:col>4</xdr:col>
          <xdr:colOff>304800</xdr:colOff>
          <xdr:row>48</xdr:row>
          <xdr:rowOff>352425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48</xdr:row>
          <xdr:rowOff>95250</xdr:rowOff>
        </xdr:from>
        <xdr:to>
          <xdr:col>5</xdr:col>
          <xdr:colOff>304800</xdr:colOff>
          <xdr:row>48</xdr:row>
          <xdr:rowOff>352425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48</xdr:row>
          <xdr:rowOff>95250</xdr:rowOff>
        </xdr:from>
        <xdr:to>
          <xdr:col>7</xdr:col>
          <xdr:colOff>0</xdr:colOff>
          <xdr:row>48</xdr:row>
          <xdr:rowOff>352425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141</xdr:row>
          <xdr:rowOff>228600</xdr:rowOff>
        </xdr:from>
        <xdr:to>
          <xdr:col>4</xdr:col>
          <xdr:colOff>285750</xdr:colOff>
          <xdr:row>141</xdr:row>
          <xdr:rowOff>495300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141</xdr:row>
          <xdr:rowOff>228600</xdr:rowOff>
        </xdr:from>
        <xdr:to>
          <xdr:col>5</xdr:col>
          <xdr:colOff>285750</xdr:colOff>
          <xdr:row>141</xdr:row>
          <xdr:rowOff>495300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141</xdr:row>
          <xdr:rowOff>228600</xdr:rowOff>
        </xdr:from>
        <xdr:to>
          <xdr:col>6</xdr:col>
          <xdr:colOff>295275</xdr:colOff>
          <xdr:row>141</xdr:row>
          <xdr:rowOff>495300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144</xdr:row>
          <xdr:rowOff>95250</xdr:rowOff>
        </xdr:from>
        <xdr:to>
          <xdr:col>4</xdr:col>
          <xdr:colOff>285750</xdr:colOff>
          <xdr:row>144</xdr:row>
          <xdr:rowOff>361950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144</xdr:row>
          <xdr:rowOff>95250</xdr:rowOff>
        </xdr:from>
        <xdr:to>
          <xdr:col>5</xdr:col>
          <xdr:colOff>285750</xdr:colOff>
          <xdr:row>144</xdr:row>
          <xdr:rowOff>361950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144</xdr:row>
          <xdr:rowOff>95250</xdr:rowOff>
        </xdr:from>
        <xdr:to>
          <xdr:col>6</xdr:col>
          <xdr:colOff>304800</xdr:colOff>
          <xdr:row>144</xdr:row>
          <xdr:rowOff>361950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134</xdr:row>
          <xdr:rowOff>95250</xdr:rowOff>
        </xdr:from>
        <xdr:to>
          <xdr:col>4</xdr:col>
          <xdr:colOff>304800</xdr:colOff>
          <xdr:row>134</xdr:row>
          <xdr:rowOff>361950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134</xdr:row>
          <xdr:rowOff>95250</xdr:rowOff>
        </xdr:from>
        <xdr:to>
          <xdr:col>5</xdr:col>
          <xdr:colOff>304800</xdr:colOff>
          <xdr:row>134</xdr:row>
          <xdr:rowOff>361950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134</xdr:row>
          <xdr:rowOff>95250</xdr:rowOff>
        </xdr:from>
        <xdr:to>
          <xdr:col>7</xdr:col>
          <xdr:colOff>0</xdr:colOff>
          <xdr:row>134</xdr:row>
          <xdr:rowOff>361950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123</xdr:row>
          <xdr:rowOff>123825</xdr:rowOff>
        </xdr:from>
        <xdr:to>
          <xdr:col>4</xdr:col>
          <xdr:colOff>304800</xdr:colOff>
          <xdr:row>123</xdr:row>
          <xdr:rowOff>390525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123</xdr:row>
          <xdr:rowOff>123825</xdr:rowOff>
        </xdr:from>
        <xdr:to>
          <xdr:col>5</xdr:col>
          <xdr:colOff>304800</xdr:colOff>
          <xdr:row>123</xdr:row>
          <xdr:rowOff>390525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123</xdr:row>
          <xdr:rowOff>123825</xdr:rowOff>
        </xdr:from>
        <xdr:to>
          <xdr:col>7</xdr:col>
          <xdr:colOff>0</xdr:colOff>
          <xdr:row>123</xdr:row>
          <xdr:rowOff>390525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101</xdr:row>
          <xdr:rowOff>66675</xdr:rowOff>
        </xdr:from>
        <xdr:to>
          <xdr:col>4</xdr:col>
          <xdr:colOff>304800</xdr:colOff>
          <xdr:row>101</xdr:row>
          <xdr:rowOff>333375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101</xdr:row>
          <xdr:rowOff>66675</xdr:rowOff>
        </xdr:from>
        <xdr:to>
          <xdr:col>5</xdr:col>
          <xdr:colOff>304800</xdr:colOff>
          <xdr:row>101</xdr:row>
          <xdr:rowOff>333375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101</xdr:row>
          <xdr:rowOff>66675</xdr:rowOff>
        </xdr:from>
        <xdr:to>
          <xdr:col>7</xdr:col>
          <xdr:colOff>0</xdr:colOff>
          <xdr:row>101</xdr:row>
          <xdr:rowOff>333375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102</xdr:row>
          <xdr:rowOff>66675</xdr:rowOff>
        </xdr:from>
        <xdr:to>
          <xdr:col>4</xdr:col>
          <xdr:colOff>304800</xdr:colOff>
          <xdr:row>102</xdr:row>
          <xdr:rowOff>333375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102</xdr:row>
          <xdr:rowOff>66675</xdr:rowOff>
        </xdr:from>
        <xdr:to>
          <xdr:col>5</xdr:col>
          <xdr:colOff>304800</xdr:colOff>
          <xdr:row>102</xdr:row>
          <xdr:rowOff>333375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102</xdr:row>
          <xdr:rowOff>66675</xdr:rowOff>
        </xdr:from>
        <xdr:to>
          <xdr:col>7</xdr:col>
          <xdr:colOff>0</xdr:colOff>
          <xdr:row>102</xdr:row>
          <xdr:rowOff>333375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103</xdr:row>
          <xdr:rowOff>66675</xdr:rowOff>
        </xdr:from>
        <xdr:to>
          <xdr:col>4</xdr:col>
          <xdr:colOff>304800</xdr:colOff>
          <xdr:row>103</xdr:row>
          <xdr:rowOff>333375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103</xdr:row>
          <xdr:rowOff>66675</xdr:rowOff>
        </xdr:from>
        <xdr:to>
          <xdr:col>5</xdr:col>
          <xdr:colOff>304800</xdr:colOff>
          <xdr:row>103</xdr:row>
          <xdr:rowOff>333375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103</xdr:row>
          <xdr:rowOff>66675</xdr:rowOff>
        </xdr:from>
        <xdr:to>
          <xdr:col>7</xdr:col>
          <xdr:colOff>0</xdr:colOff>
          <xdr:row>103</xdr:row>
          <xdr:rowOff>333375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104</xdr:row>
          <xdr:rowOff>66675</xdr:rowOff>
        </xdr:from>
        <xdr:to>
          <xdr:col>4</xdr:col>
          <xdr:colOff>304800</xdr:colOff>
          <xdr:row>104</xdr:row>
          <xdr:rowOff>333375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104</xdr:row>
          <xdr:rowOff>66675</xdr:rowOff>
        </xdr:from>
        <xdr:to>
          <xdr:col>5</xdr:col>
          <xdr:colOff>304800</xdr:colOff>
          <xdr:row>104</xdr:row>
          <xdr:rowOff>333375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104</xdr:row>
          <xdr:rowOff>66675</xdr:rowOff>
        </xdr:from>
        <xdr:to>
          <xdr:col>7</xdr:col>
          <xdr:colOff>0</xdr:colOff>
          <xdr:row>104</xdr:row>
          <xdr:rowOff>333375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105</xdr:row>
          <xdr:rowOff>66675</xdr:rowOff>
        </xdr:from>
        <xdr:to>
          <xdr:col>4</xdr:col>
          <xdr:colOff>304800</xdr:colOff>
          <xdr:row>105</xdr:row>
          <xdr:rowOff>333375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105</xdr:row>
          <xdr:rowOff>66675</xdr:rowOff>
        </xdr:from>
        <xdr:to>
          <xdr:col>5</xdr:col>
          <xdr:colOff>304800</xdr:colOff>
          <xdr:row>105</xdr:row>
          <xdr:rowOff>333375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105</xdr:row>
          <xdr:rowOff>66675</xdr:rowOff>
        </xdr:from>
        <xdr:to>
          <xdr:col>7</xdr:col>
          <xdr:colOff>0</xdr:colOff>
          <xdr:row>105</xdr:row>
          <xdr:rowOff>333375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106</xdr:row>
          <xdr:rowOff>66675</xdr:rowOff>
        </xdr:from>
        <xdr:to>
          <xdr:col>4</xdr:col>
          <xdr:colOff>304800</xdr:colOff>
          <xdr:row>106</xdr:row>
          <xdr:rowOff>333375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106</xdr:row>
          <xdr:rowOff>66675</xdr:rowOff>
        </xdr:from>
        <xdr:to>
          <xdr:col>5</xdr:col>
          <xdr:colOff>304800</xdr:colOff>
          <xdr:row>106</xdr:row>
          <xdr:rowOff>333375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106</xdr:row>
          <xdr:rowOff>66675</xdr:rowOff>
        </xdr:from>
        <xdr:to>
          <xdr:col>7</xdr:col>
          <xdr:colOff>0</xdr:colOff>
          <xdr:row>106</xdr:row>
          <xdr:rowOff>333375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107</xdr:row>
          <xdr:rowOff>66675</xdr:rowOff>
        </xdr:from>
        <xdr:to>
          <xdr:col>4</xdr:col>
          <xdr:colOff>304800</xdr:colOff>
          <xdr:row>107</xdr:row>
          <xdr:rowOff>333375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107</xdr:row>
          <xdr:rowOff>66675</xdr:rowOff>
        </xdr:from>
        <xdr:to>
          <xdr:col>5</xdr:col>
          <xdr:colOff>304800</xdr:colOff>
          <xdr:row>107</xdr:row>
          <xdr:rowOff>333375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107</xdr:row>
          <xdr:rowOff>66675</xdr:rowOff>
        </xdr:from>
        <xdr:to>
          <xdr:col>7</xdr:col>
          <xdr:colOff>0</xdr:colOff>
          <xdr:row>107</xdr:row>
          <xdr:rowOff>333375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108</xdr:row>
          <xdr:rowOff>66675</xdr:rowOff>
        </xdr:from>
        <xdr:to>
          <xdr:col>4</xdr:col>
          <xdr:colOff>304800</xdr:colOff>
          <xdr:row>108</xdr:row>
          <xdr:rowOff>333375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108</xdr:row>
          <xdr:rowOff>66675</xdr:rowOff>
        </xdr:from>
        <xdr:to>
          <xdr:col>5</xdr:col>
          <xdr:colOff>304800</xdr:colOff>
          <xdr:row>108</xdr:row>
          <xdr:rowOff>333375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108</xdr:row>
          <xdr:rowOff>66675</xdr:rowOff>
        </xdr:from>
        <xdr:to>
          <xdr:col>7</xdr:col>
          <xdr:colOff>0</xdr:colOff>
          <xdr:row>108</xdr:row>
          <xdr:rowOff>333375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109</xdr:row>
          <xdr:rowOff>66675</xdr:rowOff>
        </xdr:from>
        <xdr:to>
          <xdr:col>4</xdr:col>
          <xdr:colOff>304800</xdr:colOff>
          <xdr:row>109</xdr:row>
          <xdr:rowOff>333375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109</xdr:row>
          <xdr:rowOff>66675</xdr:rowOff>
        </xdr:from>
        <xdr:to>
          <xdr:col>5</xdr:col>
          <xdr:colOff>304800</xdr:colOff>
          <xdr:row>109</xdr:row>
          <xdr:rowOff>333375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109</xdr:row>
          <xdr:rowOff>66675</xdr:rowOff>
        </xdr:from>
        <xdr:to>
          <xdr:col>7</xdr:col>
          <xdr:colOff>0</xdr:colOff>
          <xdr:row>109</xdr:row>
          <xdr:rowOff>333375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104775</xdr:rowOff>
        </xdr:from>
        <xdr:to>
          <xdr:col>4</xdr:col>
          <xdr:colOff>257175</xdr:colOff>
          <xdr:row>15</xdr:row>
          <xdr:rowOff>352425</xdr:rowOff>
        </xdr:to>
        <xdr:sp macro="" textlink="">
          <xdr:nvSpPr>
            <xdr:cNvPr id="1187" name="Check Box 163" descr="&#10;"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15</xdr:row>
          <xdr:rowOff>95250</xdr:rowOff>
        </xdr:from>
        <xdr:to>
          <xdr:col>5</xdr:col>
          <xdr:colOff>304800</xdr:colOff>
          <xdr:row>15</xdr:row>
          <xdr:rowOff>361950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xdr:row>
          <xdr:rowOff>95250</xdr:rowOff>
        </xdr:from>
        <xdr:to>
          <xdr:col>6</xdr:col>
          <xdr:colOff>295275</xdr:colOff>
          <xdr:row>15</xdr:row>
          <xdr:rowOff>361950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76200</xdr:rowOff>
        </xdr:from>
        <xdr:to>
          <xdr:col>6</xdr:col>
          <xdr:colOff>304800</xdr:colOff>
          <xdr:row>22</xdr:row>
          <xdr:rowOff>342900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22</xdr:row>
          <xdr:rowOff>76200</xdr:rowOff>
        </xdr:from>
        <xdr:to>
          <xdr:col>4</xdr:col>
          <xdr:colOff>295275</xdr:colOff>
          <xdr:row>22</xdr:row>
          <xdr:rowOff>342900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76200</xdr:rowOff>
        </xdr:from>
        <xdr:to>
          <xdr:col>5</xdr:col>
          <xdr:colOff>295275</xdr:colOff>
          <xdr:row>22</xdr:row>
          <xdr:rowOff>342900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xdr:row>
          <xdr:rowOff>76200</xdr:rowOff>
        </xdr:from>
        <xdr:to>
          <xdr:col>4</xdr:col>
          <xdr:colOff>295275</xdr:colOff>
          <xdr:row>23</xdr:row>
          <xdr:rowOff>342900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76200</xdr:rowOff>
        </xdr:from>
        <xdr:to>
          <xdr:col>5</xdr:col>
          <xdr:colOff>295275</xdr:colOff>
          <xdr:row>23</xdr:row>
          <xdr:rowOff>342900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76200</xdr:rowOff>
        </xdr:from>
        <xdr:to>
          <xdr:col>4</xdr:col>
          <xdr:colOff>295275</xdr:colOff>
          <xdr:row>24</xdr:row>
          <xdr:rowOff>342900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76200</xdr:rowOff>
        </xdr:from>
        <xdr:to>
          <xdr:col>6</xdr:col>
          <xdr:colOff>304800</xdr:colOff>
          <xdr:row>23</xdr:row>
          <xdr:rowOff>342900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76200</xdr:rowOff>
        </xdr:from>
        <xdr:to>
          <xdr:col>5</xdr:col>
          <xdr:colOff>295275</xdr:colOff>
          <xdr:row>24</xdr:row>
          <xdr:rowOff>342900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24</xdr:row>
          <xdr:rowOff>76200</xdr:rowOff>
        </xdr:from>
        <xdr:to>
          <xdr:col>6</xdr:col>
          <xdr:colOff>304800</xdr:colOff>
          <xdr:row>24</xdr:row>
          <xdr:rowOff>342900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133350</xdr:rowOff>
        </xdr:from>
        <xdr:to>
          <xdr:col>4</xdr:col>
          <xdr:colOff>304800</xdr:colOff>
          <xdr:row>28</xdr:row>
          <xdr:rowOff>400050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28</xdr:row>
          <xdr:rowOff>133350</xdr:rowOff>
        </xdr:from>
        <xdr:to>
          <xdr:col>5</xdr:col>
          <xdr:colOff>304800</xdr:colOff>
          <xdr:row>28</xdr:row>
          <xdr:rowOff>400050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28</xdr:row>
          <xdr:rowOff>133350</xdr:rowOff>
        </xdr:from>
        <xdr:to>
          <xdr:col>7</xdr:col>
          <xdr:colOff>0</xdr:colOff>
          <xdr:row>28</xdr:row>
          <xdr:rowOff>400050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76200</xdr:rowOff>
        </xdr:from>
        <xdr:to>
          <xdr:col>4</xdr:col>
          <xdr:colOff>304800</xdr:colOff>
          <xdr:row>29</xdr:row>
          <xdr:rowOff>342900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29</xdr:row>
          <xdr:rowOff>76200</xdr:rowOff>
        </xdr:from>
        <xdr:to>
          <xdr:col>5</xdr:col>
          <xdr:colOff>304800</xdr:colOff>
          <xdr:row>29</xdr:row>
          <xdr:rowOff>342900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29</xdr:row>
          <xdr:rowOff>76200</xdr:rowOff>
        </xdr:from>
        <xdr:to>
          <xdr:col>7</xdr:col>
          <xdr:colOff>0</xdr:colOff>
          <xdr:row>29</xdr:row>
          <xdr:rowOff>342900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32</xdr:row>
          <xdr:rowOff>152400</xdr:rowOff>
        </xdr:from>
        <xdr:to>
          <xdr:col>4</xdr:col>
          <xdr:colOff>295275</xdr:colOff>
          <xdr:row>32</xdr:row>
          <xdr:rowOff>419100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152400</xdr:rowOff>
        </xdr:from>
        <xdr:to>
          <xdr:col>5</xdr:col>
          <xdr:colOff>295275</xdr:colOff>
          <xdr:row>32</xdr:row>
          <xdr:rowOff>419100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152400</xdr:rowOff>
        </xdr:from>
        <xdr:to>
          <xdr:col>6</xdr:col>
          <xdr:colOff>304800</xdr:colOff>
          <xdr:row>32</xdr:row>
          <xdr:rowOff>419100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95250</xdr:rowOff>
        </xdr:from>
        <xdr:to>
          <xdr:col>4</xdr:col>
          <xdr:colOff>295275</xdr:colOff>
          <xdr:row>35</xdr:row>
          <xdr:rowOff>361950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35</xdr:row>
          <xdr:rowOff>95250</xdr:rowOff>
        </xdr:from>
        <xdr:to>
          <xdr:col>5</xdr:col>
          <xdr:colOff>295275</xdr:colOff>
          <xdr:row>35</xdr:row>
          <xdr:rowOff>361950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95250</xdr:rowOff>
        </xdr:from>
        <xdr:to>
          <xdr:col>6</xdr:col>
          <xdr:colOff>304800</xdr:colOff>
          <xdr:row>35</xdr:row>
          <xdr:rowOff>361950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46</xdr:row>
          <xdr:rowOff>104775</xdr:rowOff>
        </xdr:from>
        <xdr:to>
          <xdr:col>4</xdr:col>
          <xdr:colOff>295275</xdr:colOff>
          <xdr:row>46</xdr:row>
          <xdr:rowOff>371475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46</xdr:row>
          <xdr:rowOff>104775</xdr:rowOff>
        </xdr:from>
        <xdr:to>
          <xdr:col>5</xdr:col>
          <xdr:colOff>295275</xdr:colOff>
          <xdr:row>46</xdr:row>
          <xdr:rowOff>371475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104775</xdr:rowOff>
        </xdr:from>
        <xdr:to>
          <xdr:col>6</xdr:col>
          <xdr:colOff>304800</xdr:colOff>
          <xdr:row>46</xdr:row>
          <xdr:rowOff>371475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47</xdr:row>
          <xdr:rowOff>104775</xdr:rowOff>
        </xdr:from>
        <xdr:to>
          <xdr:col>4</xdr:col>
          <xdr:colOff>295275</xdr:colOff>
          <xdr:row>47</xdr:row>
          <xdr:rowOff>371475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104775</xdr:rowOff>
        </xdr:from>
        <xdr:to>
          <xdr:col>5</xdr:col>
          <xdr:colOff>295275</xdr:colOff>
          <xdr:row>47</xdr:row>
          <xdr:rowOff>371475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104775</xdr:rowOff>
        </xdr:from>
        <xdr:to>
          <xdr:col>6</xdr:col>
          <xdr:colOff>304800</xdr:colOff>
          <xdr:row>47</xdr:row>
          <xdr:rowOff>371475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51</xdr:row>
          <xdr:rowOff>104775</xdr:rowOff>
        </xdr:from>
        <xdr:to>
          <xdr:col>4</xdr:col>
          <xdr:colOff>295275</xdr:colOff>
          <xdr:row>51</xdr:row>
          <xdr:rowOff>371475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51</xdr:row>
          <xdr:rowOff>104775</xdr:rowOff>
        </xdr:from>
        <xdr:to>
          <xdr:col>5</xdr:col>
          <xdr:colOff>295275</xdr:colOff>
          <xdr:row>51</xdr:row>
          <xdr:rowOff>371475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51</xdr:row>
          <xdr:rowOff>104775</xdr:rowOff>
        </xdr:from>
        <xdr:to>
          <xdr:col>6</xdr:col>
          <xdr:colOff>304800</xdr:colOff>
          <xdr:row>51</xdr:row>
          <xdr:rowOff>371475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52</xdr:row>
          <xdr:rowOff>104775</xdr:rowOff>
        </xdr:from>
        <xdr:to>
          <xdr:col>4</xdr:col>
          <xdr:colOff>295275</xdr:colOff>
          <xdr:row>52</xdr:row>
          <xdr:rowOff>371475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52</xdr:row>
          <xdr:rowOff>104775</xdr:rowOff>
        </xdr:from>
        <xdr:to>
          <xdr:col>5</xdr:col>
          <xdr:colOff>295275</xdr:colOff>
          <xdr:row>52</xdr:row>
          <xdr:rowOff>371475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52</xdr:row>
          <xdr:rowOff>104775</xdr:rowOff>
        </xdr:from>
        <xdr:to>
          <xdr:col>6</xdr:col>
          <xdr:colOff>304800</xdr:colOff>
          <xdr:row>52</xdr:row>
          <xdr:rowOff>371475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53</xdr:row>
          <xdr:rowOff>104775</xdr:rowOff>
        </xdr:from>
        <xdr:to>
          <xdr:col>4</xdr:col>
          <xdr:colOff>295275</xdr:colOff>
          <xdr:row>53</xdr:row>
          <xdr:rowOff>371475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53</xdr:row>
          <xdr:rowOff>104775</xdr:rowOff>
        </xdr:from>
        <xdr:to>
          <xdr:col>5</xdr:col>
          <xdr:colOff>295275</xdr:colOff>
          <xdr:row>53</xdr:row>
          <xdr:rowOff>371475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53</xdr:row>
          <xdr:rowOff>104775</xdr:rowOff>
        </xdr:from>
        <xdr:to>
          <xdr:col>6</xdr:col>
          <xdr:colOff>304800</xdr:colOff>
          <xdr:row>53</xdr:row>
          <xdr:rowOff>371475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54</xdr:row>
          <xdr:rowOff>104775</xdr:rowOff>
        </xdr:from>
        <xdr:to>
          <xdr:col>4</xdr:col>
          <xdr:colOff>295275</xdr:colOff>
          <xdr:row>54</xdr:row>
          <xdr:rowOff>371475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54</xdr:row>
          <xdr:rowOff>104775</xdr:rowOff>
        </xdr:from>
        <xdr:to>
          <xdr:col>5</xdr:col>
          <xdr:colOff>295275</xdr:colOff>
          <xdr:row>54</xdr:row>
          <xdr:rowOff>371475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104775</xdr:rowOff>
        </xdr:from>
        <xdr:to>
          <xdr:col>6</xdr:col>
          <xdr:colOff>304800</xdr:colOff>
          <xdr:row>54</xdr:row>
          <xdr:rowOff>371475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57</xdr:row>
          <xdr:rowOff>95250</xdr:rowOff>
        </xdr:from>
        <xdr:to>
          <xdr:col>4</xdr:col>
          <xdr:colOff>304800</xdr:colOff>
          <xdr:row>57</xdr:row>
          <xdr:rowOff>352425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57</xdr:row>
          <xdr:rowOff>95250</xdr:rowOff>
        </xdr:from>
        <xdr:to>
          <xdr:col>5</xdr:col>
          <xdr:colOff>304800</xdr:colOff>
          <xdr:row>57</xdr:row>
          <xdr:rowOff>352425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57</xdr:row>
          <xdr:rowOff>95250</xdr:rowOff>
        </xdr:from>
        <xdr:to>
          <xdr:col>7</xdr:col>
          <xdr:colOff>0</xdr:colOff>
          <xdr:row>57</xdr:row>
          <xdr:rowOff>352425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55</xdr:row>
          <xdr:rowOff>104775</xdr:rowOff>
        </xdr:from>
        <xdr:to>
          <xdr:col>4</xdr:col>
          <xdr:colOff>295275</xdr:colOff>
          <xdr:row>55</xdr:row>
          <xdr:rowOff>371475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55</xdr:row>
          <xdr:rowOff>104775</xdr:rowOff>
        </xdr:from>
        <xdr:to>
          <xdr:col>5</xdr:col>
          <xdr:colOff>295275</xdr:colOff>
          <xdr:row>55</xdr:row>
          <xdr:rowOff>371475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104775</xdr:rowOff>
        </xdr:from>
        <xdr:to>
          <xdr:col>6</xdr:col>
          <xdr:colOff>304800</xdr:colOff>
          <xdr:row>55</xdr:row>
          <xdr:rowOff>371475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56</xdr:row>
          <xdr:rowOff>104775</xdr:rowOff>
        </xdr:from>
        <xdr:to>
          <xdr:col>4</xdr:col>
          <xdr:colOff>295275</xdr:colOff>
          <xdr:row>56</xdr:row>
          <xdr:rowOff>371475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56</xdr:row>
          <xdr:rowOff>104775</xdr:rowOff>
        </xdr:from>
        <xdr:to>
          <xdr:col>5</xdr:col>
          <xdr:colOff>295275</xdr:colOff>
          <xdr:row>56</xdr:row>
          <xdr:rowOff>371475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104775</xdr:rowOff>
        </xdr:from>
        <xdr:to>
          <xdr:col>6</xdr:col>
          <xdr:colOff>304800</xdr:colOff>
          <xdr:row>56</xdr:row>
          <xdr:rowOff>371475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58</xdr:row>
          <xdr:rowOff>95250</xdr:rowOff>
        </xdr:from>
        <xdr:to>
          <xdr:col>4</xdr:col>
          <xdr:colOff>304800</xdr:colOff>
          <xdr:row>58</xdr:row>
          <xdr:rowOff>352425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95250</xdr:rowOff>
        </xdr:from>
        <xdr:to>
          <xdr:col>5</xdr:col>
          <xdr:colOff>304800</xdr:colOff>
          <xdr:row>58</xdr:row>
          <xdr:rowOff>352425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58</xdr:row>
          <xdr:rowOff>95250</xdr:rowOff>
        </xdr:from>
        <xdr:to>
          <xdr:col>7</xdr:col>
          <xdr:colOff>0</xdr:colOff>
          <xdr:row>58</xdr:row>
          <xdr:rowOff>352425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133</xdr:row>
          <xdr:rowOff>95250</xdr:rowOff>
        </xdr:from>
        <xdr:to>
          <xdr:col>4</xdr:col>
          <xdr:colOff>304800</xdr:colOff>
          <xdr:row>133</xdr:row>
          <xdr:rowOff>361950</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133</xdr:row>
          <xdr:rowOff>95250</xdr:rowOff>
        </xdr:from>
        <xdr:to>
          <xdr:col>5</xdr:col>
          <xdr:colOff>304800</xdr:colOff>
          <xdr:row>133</xdr:row>
          <xdr:rowOff>361950</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133</xdr:row>
          <xdr:rowOff>95250</xdr:rowOff>
        </xdr:from>
        <xdr:to>
          <xdr:col>7</xdr:col>
          <xdr:colOff>0</xdr:colOff>
          <xdr:row>133</xdr:row>
          <xdr:rowOff>361950</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130</xdr:row>
          <xdr:rowOff>95250</xdr:rowOff>
        </xdr:from>
        <xdr:to>
          <xdr:col>4</xdr:col>
          <xdr:colOff>304800</xdr:colOff>
          <xdr:row>130</xdr:row>
          <xdr:rowOff>361950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130</xdr:row>
          <xdr:rowOff>95250</xdr:rowOff>
        </xdr:from>
        <xdr:to>
          <xdr:col>5</xdr:col>
          <xdr:colOff>304800</xdr:colOff>
          <xdr:row>130</xdr:row>
          <xdr:rowOff>361950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130</xdr:row>
          <xdr:rowOff>95250</xdr:rowOff>
        </xdr:from>
        <xdr:to>
          <xdr:col>7</xdr:col>
          <xdr:colOff>0</xdr:colOff>
          <xdr:row>130</xdr:row>
          <xdr:rowOff>361950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142</xdr:row>
          <xdr:rowOff>76200</xdr:rowOff>
        </xdr:from>
        <xdr:to>
          <xdr:col>4</xdr:col>
          <xdr:colOff>295275</xdr:colOff>
          <xdr:row>142</xdr:row>
          <xdr:rowOff>342900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142</xdr:row>
          <xdr:rowOff>76200</xdr:rowOff>
        </xdr:from>
        <xdr:to>
          <xdr:col>5</xdr:col>
          <xdr:colOff>295275</xdr:colOff>
          <xdr:row>142</xdr:row>
          <xdr:rowOff>342900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142</xdr:row>
          <xdr:rowOff>76200</xdr:rowOff>
        </xdr:from>
        <xdr:to>
          <xdr:col>6</xdr:col>
          <xdr:colOff>304800</xdr:colOff>
          <xdr:row>142</xdr:row>
          <xdr:rowOff>342900</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143</xdr:row>
          <xdr:rowOff>123825</xdr:rowOff>
        </xdr:from>
        <xdr:to>
          <xdr:col>4</xdr:col>
          <xdr:colOff>285750</xdr:colOff>
          <xdr:row>143</xdr:row>
          <xdr:rowOff>390525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143</xdr:row>
          <xdr:rowOff>123825</xdr:rowOff>
        </xdr:from>
        <xdr:to>
          <xdr:col>5</xdr:col>
          <xdr:colOff>285750</xdr:colOff>
          <xdr:row>143</xdr:row>
          <xdr:rowOff>390525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143</xdr:row>
          <xdr:rowOff>123825</xdr:rowOff>
        </xdr:from>
        <xdr:to>
          <xdr:col>6</xdr:col>
          <xdr:colOff>295275</xdr:colOff>
          <xdr:row>143</xdr:row>
          <xdr:rowOff>390525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145</xdr:row>
          <xdr:rowOff>123825</xdr:rowOff>
        </xdr:from>
        <xdr:to>
          <xdr:col>4</xdr:col>
          <xdr:colOff>285750</xdr:colOff>
          <xdr:row>145</xdr:row>
          <xdr:rowOff>390525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145</xdr:row>
          <xdr:rowOff>123825</xdr:rowOff>
        </xdr:from>
        <xdr:to>
          <xdr:col>5</xdr:col>
          <xdr:colOff>285750</xdr:colOff>
          <xdr:row>145</xdr:row>
          <xdr:rowOff>390525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145</xdr:row>
          <xdr:rowOff>123825</xdr:rowOff>
        </xdr:from>
        <xdr:to>
          <xdr:col>6</xdr:col>
          <xdr:colOff>295275</xdr:colOff>
          <xdr:row>145</xdr:row>
          <xdr:rowOff>390525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146</xdr:row>
          <xdr:rowOff>123825</xdr:rowOff>
        </xdr:from>
        <xdr:to>
          <xdr:col>4</xdr:col>
          <xdr:colOff>285750</xdr:colOff>
          <xdr:row>146</xdr:row>
          <xdr:rowOff>390525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146</xdr:row>
          <xdr:rowOff>123825</xdr:rowOff>
        </xdr:from>
        <xdr:to>
          <xdr:col>5</xdr:col>
          <xdr:colOff>285750</xdr:colOff>
          <xdr:row>146</xdr:row>
          <xdr:rowOff>390525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146</xdr:row>
          <xdr:rowOff>123825</xdr:rowOff>
        </xdr:from>
        <xdr:to>
          <xdr:col>6</xdr:col>
          <xdr:colOff>295275</xdr:colOff>
          <xdr:row>146</xdr:row>
          <xdr:rowOff>390525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147</xdr:row>
          <xdr:rowOff>123825</xdr:rowOff>
        </xdr:from>
        <xdr:to>
          <xdr:col>4</xdr:col>
          <xdr:colOff>285750</xdr:colOff>
          <xdr:row>147</xdr:row>
          <xdr:rowOff>390525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147</xdr:row>
          <xdr:rowOff>123825</xdr:rowOff>
        </xdr:from>
        <xdr:to>
          <xdr:col>5</xdr:col>
          <xdr:colOff>285750</xdr:colOff>
          <xdr:row>147</xdr:row>
          <xdr:rowOff>390525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147</xdr:row>
          <xdr:rowOff>123825</xdr:rowOff>
        </xdr:from>
        <xdr:to>
          <xdr:col>6</xdr:col>
          <xdr:colOff>295275</xdr:colOff>
          <xdr:row>147</xdr:row>
          <xdr:rowOff>390525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150</xdr:row>
          <xdr:rowOff>123825</xdr:rowOff>
        </xdr:from>
        <xdr:to>
          <xdr:col>4</xdr:col>
          <xdr:colOff>285750</xdr:colOff>
          <xdr:row>150</xdr:row>
          <xdr:rowOff>390525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150</xdr:row>
          <xdr:rowOff>123825</xdr:rowOff>
        </xdr:from>
        <xdr:to>
          <xdr:col>5</xdr:col>
          <xdr:colOff>285750</xdr:colOff>
          <xdr:row>150</xdr:row>
          <xdr:rowOff>390525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150</xdr:row>
          <xdr:rowOff>123825</xdr:rowOff>
        </xdr:from>
        <xdr:to>
          <xdr:col>6</xdr:col>
          <xdr:colOff>295275</xdr:colOff>
          <xdr:row>150</xdr:row>
          <xdr:rowOff>390525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151</xdr:row>
          <xdr:rowOff>123825</xdr:rowOff>
        </xdr:from>
        <xdr:to>
          <xdr:col>4</xdr:col>
          <xdr:colOff>285750</xdr:colOff>
          <xdr:row>151</xdr:row>
          <xdr:rowOff>390525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151</xdr:row>
          <xdr:rowOff>123825</xdr:rowOff>
        </xdr:from>
        <xdr:to>
          <xdr:col>5</xdr:col>
          <xdr:colOff>285750</xdr:colOff>
          <xdr:row>151</xdr:row>
          <xdr:rowOff>390525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151</xdr:row>
          <xdr:rowOff>123825</xdr:rowOff>
        </xdr:from>
        <xdr:to>
          <xdr:col>6</xdr:col>
          <xdr:colOff>295275</xdr:colOff>
          <xdr:row>151</xdr:row>
          <xdr:rowOff>390525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154</xdr:row>
          <xdr:rowOff>85725</xdr:rowOff>
        </xdr:from>
        <xdr:to>
          <xdr:col>4</xdr:col>
          <xdr:colOff>285750</xdr:colOff>
          <xdr:row>154</xdr:row>
          <xdr:rowOff>352425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154</xdr:row>
          <xdr:rowOff>85725</xdr:rowOff>
        </xdr:from>
        <xdr:to>
          <xdr:col>5</xdr:col>
          <xdr:colOff>285750</xdr:colOff>
          <xdr:row>154</xdr:row>
          <xdr:rowOff>352425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154</xdr:row>
          <xdr:rowOff>85725</xdr:rowOff>
        </xdr:from>
        <xdr:to>
          <xdr:col>6</xdr:col>
          <xdr:colOff>295275</xdr:colOff>
          <xdr:row>154</xdr:row>
          <xdr:rowOff>352425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157</xdr:row>
          <xdr:rowOff>123825</xdr:rowOff>
        </xdr:from>
        <xdr:to>
          <xdr:col>4</xdr:col>
          <xdr:colOff>285750</xdr:colOff>
          <xdr:row>157</xdr:row>
          <xdr:rowOff>390525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157</xdr:row>
          <xdr:rowOff>123825</xdr:rowOff>
        </xdr:from>
        <xdr:to>
          <xdr:col>5</xdr:col>
          <xdr:colOff>285750</xdr:colOff>
          <xdr:row>157</xdr:row>
          <xdr:rowOff>390525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157</xdr:row>
          <xdr:rowOff>123825</xdr:rowOff>
        </xdr:from>
        <xdr:to>
          <xdr:col>6</xdr:col>
          <xdr:colOff>295275</xdr:colOff>
          <xdr:row>157</xdr:row>
          <xdr:rowOff>390525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158</xdr:row>
          <xdr:rowOff>123825</xdr:rowOff>
        </xdr:from>
        <xdr:to>
          <xdr:col>4</xdr:col>
          <xdr:colOff>285750</xdr:colOff>
          <xdr:row>158</xdr:row>
          <xdr:rowOff>390525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158</xdr:row>
          <xdr:rowOff>123825</xdr:rowOff>
        </xdr:from>
        <xdr:to>
          <xdr:col>5</xdr:col>
          <xdr:colOff>285750</xdr:colOff>
          <xdr:row>158</xdr:row>
          <xdr:rowOff>390525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158</xdr:row>
          <xdr:rowOff>123825</xdr:rowOff>
        </xdr:from>
        <xdr:to>
          <xdr:col>6</xdr:col>
          <xdr:colOff>295275</xdr:colOff>
          <xdr:row>158</xdr:row>
          <xdr:rowOff>390525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159</xdr:row>
          <xdr:rowOff>123825</xdr:rowOff>
        </xdr:from>
        <xdr:to>
          <xdr:col>4</xdr:col>
          <xdr:colOff>285750</xdr:colOff>
          <xdr:row>159</xdr:row>
          <xdr:rowOff>390525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159</xdr:row>
          <xdr:rowOff>123825</xdr:rowOff>
        </xdr:from>
        <xdr:to>
          <xdr:col>5</xdr:col>
          <xdr:colOff>285750</xdr:colOff>
          <xdr:row>159</xdr:row>
          <xdr:rowOff>390525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159</xdr:row>
          <xdr:rowOff>123825</xdr:rowOff>
        </xdr:from>
        <xdr:to>
          <xdr:col>6</xdr:col>
          <xdr:colOff>295275</xdr:colOff>
          <xdr:row>159</xdr:row>
          <xdr:rowOff>390525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160</xdr:row>
          <xdr:rowOff>123825</xdr:rowOff>
        </xdr:from>
        <xdr:to>
          <xdr:col>4</xdr:col>
          <xdr:colOff>285750</xdr:colOff>
          <xdr:row>160</xdr:row>
          <xdr:rowOff>390525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160</xdr:row>
          <xdr:rowOff>123825</xdr:rowOff>
        </xdr:from>
        <xdr:to>
          <xdr:col>5</xdr:col>
          <xdr:colOff>285750</xdr:colOff>
          <xdr:row>160</xdr:row>
          <xdr:rowOff>390525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160</xdr:row>
          <xdr:rowOff>123825</xdr:rowOff>
        </xdr:from>
        <xdr:to>
          <xdr:col>6</xdr:col>
          <xdr:colOff>295275</xdr:colOff>
          <xdr:row>160</xdr:row>
          <xdr:rowOff>390525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121</xdr:row>
          <xdr:rowOff>123825</xdr:rowOff>
        </xdr:from>
        <xdr:to>
          <xdr:col>4</xdr:col>
          <xdr:colOff>304800</xdr:colOff>
          <xdr:row>121</xdr:row>
          <xdr:rowOff>390525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121</xdr:row>
          <xdr:rowOff>123825</xdr:rowOff>
        </xdr:from>
        <xdr:to>
          <xdr:col>5</xdr:col>
          <xdr:colOff>304800</xdr:colOff>
          <xdr:row>121</xdr:row>
          <xdr:rowOff>390525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121</xdr:row>
          <xdr:rowOff>123825</xdr:rowOff>
        </xdr:from>
        <xdr:to>
          <xdr:col>7</xdr:col>
          <xdr:colOff>0</xdr:colOff>
          <xdr:row>121</xdr:row>
          <xdr:rowOff>390525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122</xdr:row>
          <xdr:rowOff>123825</xdr:rowOff>
        </xdr:from>
        <xdr:to>
          <xdr:col>4</xdr:col>
          <xdr:colOff>304800</xdr:colOff>
          <xdr:row>122</xdr:row>
          <xdr:rowOff>390525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122</xdr:row>
          <xdr:rowOff>123825</xdr:rowOff>
        </xdr:from>
        <xdr:to>
          <xdr:col>5</xdr:col>
          <xdr:colOff>304800</xdr:colOff>
          <xdr:row>122</xdr:row>
          <xdr:rowOff>390525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122</xdr:row>
          <xdr:rowOff>123825</xdr:rowOff>
        </xdr:from>
        <xdr:to>
          <xdr:col>7</xdr:col>
          <xdr:colOff>0</xdr:colOff>
          <xdr:row>122</xdr:row>
          <xdr:rowOff>390525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110</xdr:row>
          <xdr:rowOff>66675</xdr:rowOff>
        </xdr:from>
        <xdr:to>
          <xdr:col>4</xdr:col>
          <xdr:colOff>304800</xdr:colOff>
          <xdr:row>110</xdr:row>
          <xdr:rowOff>333375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110</xdr:row>
          <xdr:rowOff>66675</xdr:rowOff>
        </xdr:from>
        <xdr:to>
          <xdr:col>5</xdr:col>
          <xdr:colOff>304800</xdr:colOff>
          <xdr:row>110</xdr:row>
          <xdr:rowOff>333375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110</xdr:row>
          <xdr:rowOff>66675</xdr:rowOff>
        </xdr:from>
        <xdr:to>
          <xdr:col>7</xdr:col>
          <xdr:colOff>0</xdr:colOff>
          <xdr:row>110</xdr:row>
          <xdr:rowOff>333375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111</xdr:row>
          <xdr:rowOff>66675</xdr:rowOff>
        </xdr:from>
        <xdr:to>
          <xdr:col>4</xdr:col>
          <xdr:colOff>304800</xdr:colOff>
          <xdr:row>111</xdr:row>
          <xdr:rowOff>333375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111</xdr:row>
          <xdr:rowOff>66675</xdr:rowOff>
        </xdr:from>
        <xdr:to>
          <xdr:col>5</xdr:col>
          <xdr:colOff>304800</xdr:colOff>
          <xdr:row>111</xdr:row>
          <xdr:rowOff>333375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111</xdr:row>
          <xdr:rowOff>66675</xdr:rowOff>
        </xdr:from>
        <xdr:to>
          <xdr:col>7</xdr:col>
          <xdr:colOff>0</xdr:colOff>
          <xdr:row>111</xdr:row>
          <xdr:rowOff>333375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112</xdr:row>
          <xdr:rowOff>66675</xdr:rowOff>
        </xdr:from>
        <xdr:to>
          <xdr:col>4</xdr:col>
          <xdr:colOff>304800</xdr:colOff>
          <xdr:row>112</xdr:row>
          <xdr:rowOff>333375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112</xdr:row>
          <xdr:rowOff>66675</xdr:rowOff>
        </xdr:from>
        <xdr:to>
          <xdr:col>5</xdr:col>
          <xdr:colOff>304800</xdr:colOff>
          <xdr:row>112</xdr:row>
          <xdr:rowOff>333375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112</xdr:row>
          <xdr:rowOff>66675</xdr:rowOff>
        </xdr:from>
        <xdr:to>
          <xdr:col>7</xdr:col>
          <xdr:colOff>0</xdr:colOff>
          <xdr:row>112</xdr:row>
          <xdr:rowOff>333375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113</xdr:row>
          <xdr:rowOff>66675</xdr:rowOff>
        </xdr:from>
        <xdr:to>
          <xdr:col>4</xdr:col>
          <xdr:colOff>304800</xdr:colOff>
          <xdr:row>113</xdr:row>
          <xdr:rowOff>333375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113</xdr:row>
          <xdr:rowOff>66675</xdr:rowOff>
        </xdr:from>
        <xdr:to>
          <xdr:col>5</xdr:col>
          <xdr:colOff>304800</xdr:colOff>
          <xdr:row>113</xdr:row>
          <xdr:rowOff>333375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113</xdr:row>
          <xdr:rowOff>66675</xdr:rowOff>
        </xdr:from>
        <xdr:to>
          <xdr:col>7</xdr:col>
          <xdr:colOff>0</xdr:colOff>
          <xdr:row>113</xdr:row>
          <xdr:rowOff>333375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114</xdr:row>
          <xdr:rowOff>66675</xdr:rowOff>
        </xdr:from>
        <xdr:to>
          <xdr:col>4</xdr:col>
          <xdr:colOff>304800</xdr:colOff>
          <xdr:row>114</xdr:row>
          <xdr:rowOff>333375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114</xdr:row>
          <xdr:rowOff>66675</xdr:rowOff>
        </xdr:from>
        <xdr:to>
          <xdr:col>5</xdr:col>
          <xdr:colOff>304800</xdr:colOff>
          <xdr:row>114</xdr:row>
          <xdr:rowOff>333375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114</xdr:row>
          <xdr:rowOff>66675</xdr:rowOff>
        </xdr:from>
        <xdr:to>
          <xdr:col>7</xdr:col>
          <xdr:colOff>0</xdr:colOff>
          <xdr:row>114</xdr:row>
          <xdr:rowOff>333375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115</xdr:row>
          <xdr:rowOff>66675</xdr:rowOff>
        </xdr:from>
        <xdr:to>
          <xdr:col>4</xdr:col>
          <xdr:colOff>304800</xdr:colOff>
          <xdr:row>115</xdr:row>
          <xdr:rowOff>333375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115</xdr:row>
          <xdr:rowOff>66675</xdr:rowOff>
        </xdr:from>
        <xdr:to>
          <xdr:col>5</xdr:col>
          <xdr:colOff>304800</xdr:colOff>
          <xdr:row>115</xdr:row>
          <xdr:rowOff>333375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115</xdr:row>
          <xdr:rowOff>66675</xdr:rowOff>
        </xdr:from>
        <xdr:to>
          <xdr:col>7</xdr:col>
          <xdr:colOff>0</xdr:colOff>
          <xdr:row>115</xdr:row>
          <xdr:rowOff>333375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116</xdr:row>
          <xdr:rowOff>66675</xdr:rowOff>
        </xdr:from>
        <xdr:to>
          <xdr:col>4</xdr:col>
          <xdr:colOff>304800</xdr:colOff>
          <xdr:row>116</xdr:row>
          <xdr:rowOff>333375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116</xdr:row>
          <xdr:rowOff>66675</xdr:rowOff>
        </xdr:from>
        <xdr:to>
          <xdr:col>5</xdr:col>
          <xdr:colOff>304800</xdr:colOff>
          <xdr:row>116</xdr:row>
          <xdr:rowOff>333375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116</xdr:row>
          <xdr:rowOff>66675</xdr:rowOff>
        </xdr:from>
        <xdr:to>
          <xdr:col>7</xdr:col>
          <xdr:colOff>0</xdr:colOff>
          <xdr:row>116</xdr:row>
          <xdr:rowOff>333375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117</xdr:row>
          <xdr:rowOff>66675</xdr:rowOff>
        </xdr:from>
        <xdr:to>
          <xdr:col>4</xdr:col>
          <xdr:colOff>304800</xdr:colOff>
          <xdr:row>117</xdr:row>
          <xdr:rowOff>333375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117</xdr:row>
          <xdr:rowOff>66675</xdr:rowOff>
        </xdr:from>
        <xdr:to>
          <xdr:col>5</xdr:col>
          <xdr:colOff>304800</xdr:colOff>
          <xdr:row>117</xdr:row>
          <xdr:rowOff>333375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117</xdr:row>
          <xdr:rowOff>66675</xdr:rowOff>
        </xdr:from>
        <xdr:to>
          <xdr:col>7</xdr:col>
          <xdr:colOff>0</xdr:colOff>
          <xdr:row>117</xdr:row>
          <xdr:rowOff>333375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118</xdr:row>
          <xdr:rowOff>66675</xdr:rowOff>
        </xdr:from>
        <xdr:to>
          <xdr:col>4</xdr:col>
          <xdr:colOff>304800</xdr:colOff>
          <xdr:row>118</xdr:row>
          <xdr:rowOff>333375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118</xdr:row>
          <xdr:rowOff>66675</xdr:rowOff>
        </xdr:from>
        <xdr:to>
          <xdr:col>5</xdr:col>
          <xdr:colOff>304800</xdr:colOff>
          <xdr:row>118</xdr:row>
          <xdr:rowOff>333375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118</xdr:row>
          <xdr:rowOff>66675</xdr:rowOff>
        </xdr:from>
        <xdr:to>
          <xdr:col>7</xdr:col>
          <xdr:colOff>0</xdr:colOff>
          <xdr:row>118</xdr:row>
          <xdr:rowOff>333375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61</xdr:row>
          <xdr:rowOff>95250</xdr:rowOff>
        </xdr:from>
        <xdr:to>
          <xdr:col>4</xdr:col>
          <xdr:colOff>304800</xdr:colOff>
          <xdr:row>61</xdr:row>
          <xdr:rowOff>352425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61</xdr:row>
          <xdr:rowOff>95250</xdr:rowOff>
        </xdr:from>
        <xdr:to>
          <xdr:col>5</xdr:col>
          <xdr:colOff>304800</xdr:colOff>
          <xdr:row>61</xdr:row>
          <xdr:rowOff>352425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61</xdr:row>
          <xdr:rowOff>95250</xdr:rowOff>
        </xdr:from>
        <xdr:to>
          <xdr:col>7</xdr:col>
          <xdr:colOff>0</xdr:colOff>
          <xdr:row>61</xdr:row>
          <xdr:rowOff>352425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62</xdr:row>
          <xdr:rowOff>95250</xdr:rowOff>
        </xdr:from>
        <xdr:to>
          <xdr:col>4</xdr:col>
          <xdr:colOff>304800</xdr:colOff>
          <xdr:row>62</xdr:row>
          <xdr:rowOff>352425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62</xdr:row>
          <xdr:rowOff>95250</xdr:rowOff>
        </xdr:from>
        <xdr:to>
          <xdr:col>5</xdr:col>
          <xdr:colOff>304800</xdr:colOff>
          <xdr:row>62</xdr:row>
          <xdr:rowOff>352425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62</xdr:row>
          <xdr:rowOff>95250</xdr:rowOff>
        </xdr:from>
        <xdr:to>
          <xdr:col>7</xdr:col>
          <xdr:colOff>0</xdr:colOff>
          <xdr:row>62</xdr:row>
          <xdr:rowOff>352425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69</xdr:row>
          <xdr:rowOff>95250</xdr:rowOff>
        </xdr:from>
        <xdr:to>
          <xdr:col>4</xdr:col>
          <xdr:colOff>304800</xdr:colOff>
          <xdr:row>69</xdr:row>
          <xdr:rowOff>352425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69</xdr:row>
          <xdr:rowOff>95250</xdr:rowOff>
        </xdr:from>
        <xdr:to>
          <xdr:col>5</xdr:col>
          <xdr:colOff>304800</xdr:colOff>
          <xdr:row>69</xdr:row>
          <xdr:rowOff>352425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69</xdr:row>
          <xdr:rowOff>95250</xdr:rowOff>
        </xdr:from>
        <xdr:to>
          <xdr:col>7</xdr:col>
          <xdr:colOff>0</xdr:colOff>
          <xdr:row>69</xdr:row>
          <xdr:rowOff>352425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72</xdr:row>
          <xdr:rowOff>190500</xdr:rowOff>
        </xdr:from>
        <xdr:to>
          <xdr:col>4</xdr:col>
          <xdr:colOff>304800</xdr:colOff>
          <xdr:row>72</xdr:row>
          <xdr:rowOff>447675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72</xdr:row>
          <xdr:rowOff>190500</xdr:rowOff>
        </xdr:from>
        <xdr:to>
          <xdr:col>5</xdr:col>
          <xdr:colOff>304800</xdr:colOff>
          <xdr:row>72</xdr:row>
          <xdr:rowOff>447675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72</xdr:row>
          <xdr:rowOff>190500</xdr:rowOff>
        </xdr:from>
        <xdr:to>
          <xdr:col>7</xdr:col>
          <xdr:colOff>0</xdr:colOff>
          <xdr:row>72</xdr:row>
          <xdr:rowOff>447675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73</xdr:row>
          <xdr:rowOff>95250</xdr:rowOff>
        </xdr:from>
        <xdr:to>
          <xdr:col>4</xdr:col>
          <xdr:colOff>304800</xdr:colOff>
          <xdr:row>73</xdr:row>
          <xdr:rowOff>352425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73</xdr:row>
          <xdr:rowOff>95250</xdr:rowOff>
        </xdr:from>
        <xdr:to>
          <xdr:col>5</xdr:col>
          <xdr:colOff>304800</xdr:colOff>
          <xdr:row>73</xdr:row>
          <xdr:rowOff>352425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73</xdr:row>
          <xdr:rowOff>95250</xdr:rowOff>
        </xdr:from>
        <xdr:to>
          <xdr:col>7</xdr:col>
          <xdr:colOff>0</xdr:colOff>
          <xdr:row>73</xdr:row>
          <xdr:rowOff>352425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74</xdr:row>
          <xdr:rowOff>95250</xdr:rowOff>
        </xdr:from>
        <xdr:to>
          <xdr:col>4</xdr:col>
          <xdr:colOff>304800</xdr:colOff>
          <xdr:row>74</xdr:row>
          <xdr:rowOff>352425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74</xdr:row>
          <xdr:rowOff>95250</xdr:rowOff>
        </xdr:from>
        <xdr:to>
          <xdr:col>5</xdr:col>
          <xdr:colOff>304800</xdr:colOff>
          <xdr:row>74</xdr:row>
          <xdr:rowOff>352425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74</xdr:row>
          <xdr:rowOff>95250</xdr:rowOff>
        </xdr:from>
        <xdr:to>
          <xdr:col>7</xdr:col>
          <xdr:colOff>0</xdr:colOff>
          <xdr:row>74</xdr:row>
          <xdr:rowOff>352425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75</xdr:row>
          <xdr:rowOff>95250</xdr:rowOff>
        </xdr:from>
        <xdr:to>
          <xdr:col>4</xdr:col>
          <xdr:colOff>304800</xdr:colOff>
          <xdr:row>75</xdr:row>
          <xdr:rowOff>352425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75</xdr:row>
          <xdr:rowOff>95250</xdr:rowOff>
        </xdr:from>
        <xdr:to>
          <xdr:col>5</xdr:col>
          <xdr:colOff>304800</xdr:colOff>
          <xdr:row>75</xdr:row>
          <xdr:rowOff>352425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75</xdr:row>
          <xdr:rowOff>95250</xdr:rowOff>
        </xdr:from>
        <xdr:to>
          <xdr:col>7</xdr:col>
          <xdr:colOff>0</xdr:colOff>
          <xdr:row>75</xdr:row>
          <xdr:rowOff>352425</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76</xdr:row>
          <xdr:rowOff>95250</xdr:rowOff>
        </xdr:from>
        <xdr:to>
          <xdr:col>4</xdr:col>
          <xdr:colOff>304800</xdr:colOff>
          <xdr:row>76</xdr:row>
          <xdr:rowOff>352425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76</xdr:row>
          <xdr:rowOff>95250</xdr:rowOff>
        </xdr:from>
        <xdr:to>
          <xdr:col>5</xdr:col>
          <xdr:colOff>304800</xdr:colOff>
          <xdr:row>76</xdr:row>
          <xdr:rowOff>352425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76</xdr:row>
          <xdr:rowOff>95250</xdr:rowOff>
        </xdr:from>
        <xdr:to>
          <xdr:col>7</xdr:col>
          <xdr:colOff>0</xdr:colOff>
          <xdr:row>76</xdr:row>
          <xdr:rowOff>352425</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77</xdr:row>
          <xdr:rowOff>95250</xdr:rowOff>
        </xdr:from>
        <xdr:to>
          <xdr:col>4</xdr:col>
          <xdr:colOff>304800</xdr:colOff>
          <xdr:row>77</xdr:row>
          <xdr:rowOff>352425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77</xdr:row>
          <xdr:rowOff>95250</xdr:rowOff>
        </xdr:from>
        <xdr:to>
          <xdr:col>5</xdr:col>
          <xdr:colOff>304800</xdr:colOff>
          <xdr:row>77</xdr:row>
          <xdr:rowOff>352425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77</xdr:row>
          <xdr:rowOff>95250</xdr:rowOff>
        </xdr:from>
        <xdr:to>
          <xdr:col>7</xdr:col>
          <xdr:colOff>0</xdr:colOff>
          <xdr:row>77</xdr:row>
          <xdr:rowOff>352425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84</xdr:row>
          <xdr:rowOff>95250</xdr:rowOff>
        </xdr:from>
        <xdr:to>
          <xdr:col>4</xdr:col>
          <xdr:colOff>304800</xdr:colOff>
          <xdr:row>84</xdr:row>
          <xdr:rowOff>352425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95250</xdr:rowOff>
        </xdr:from>
        <xdr:to>
          <xdr:col>5</xdr:col>
          <xdr:colOff>304800</xdr:colOff>
          <xdr:row>84</xdr:row>
          <xdr:rowOff>352425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84</xdr:row>
          <xdr:rowOff>95250</xdr:rowOff>
        </xdr:from>
        <xdr:to>
          <xdr:col>7</xdr:col>
          <xdr:colOff>0</xdr:colOff>
          <xdr:row>84</xdr:row>
          <xdr:rowOff>352425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85</xdr:row>
          <xdr:rowOff>95250</xdr:rowOff>
        </xdr:from>
        <xdr:to>
          <xdr:col>4</xdr:col>
          <xdr:colOff>304800</xdr:colOff>
          <xdr:row>85</xdr:row>
          <xdr:rowOff>352425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85</xdr:row>
          <xdr:rowOff>95250</xdr:rowOff>
        </xdr:from>
        <xdr:to>
          <xdr:col>5</xdr:col>
          <xdr:colOff>304800</xdr:colOff>
          <xdr:row>85</xdr:row>
          <xdr:rowOff>352425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85</xdr:row>
          <xdr:rowOff>95250</xdr:rowOff>
        </xdr:from>
        <xdr:to>
          <xdr:col>7</xdr:col>
          <xdr:colOff>0</xdr:colOff>
          <xdr:row>85</xdr:row>
          <xdr:rowOff>352425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88</xdr:row>
          <xdr:rowOff>95250</xdr:rowOff>
        </xdr:from>
        <xdr:to>
          <xdr:col>4</xdr:col>
          <xdr:colOff>304800</xdr:colOff>
          <xdr:row>88</xdr:row>
          <xdr:rowOff>352425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88</xdr:row>
          <xdr:rowOff>95250</xdr:rowOff>
        </xdr:from>
        <xdr:to>
          <xdr:col>5</xdr:col>
          <xdr:colOff>304800</xdr:colOff>
          <xdr:row>88</xdr:row>
          <xdr:rowOff>352425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88</xdr:row>
          <xdr:rowOff>95250</xdr:rowOff>
        </xdr:from>
        <xdr:to>
          <xdr:col>7</xdr:col>
          <xdr:colOff>0</xdr:colOff>
          <xdr:row>88</xdr:row>
          <xdr:rowOff>352425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89</xdr:row>
          <xdr:rowOff>95250</xdr:rowOff>
        </xdr:from>
        <xdr:to>
          <xdr:col>4</xdr:col>
          <xdr:colOff>304800</xdr:colOff>
          <xdr:row>89</xdr:row>
          <xdr:rowOff>352425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89</xdr:row>
          <xdr:rowOff>95250</xdr:rowOff>
        </xdr:from>
        <xdr:to>
          <xdr:col>5</xdr:col>
          <xdr:colOff>304800</xdr:colOff>
          <xdr:row>89</xdr:row>
          <xdr:rowOff>352425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89</xdr:row>
          <xdr:rowOff>95250</xdr:rowOff>
        </xdr:from>
        <xdr:to>
          <xdr:col>7</xdr:col>
          <xdr:colOff>0</xdr:colOff>
          <xdr:row>89</xdr:row>
          <xdr:rowOff>352425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90</xdr:row>
          <xdr:rowOff>95250</xdr:rowOff>
        </xdr:from>
        <xdr:to>
          <xdr:col>4</xdr:col>
          <xdr:colOff>304800</xdr:colOff>
          <xdr:row>90</xdr:row>
          <xdr:rowOff>352425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90</xdr:row>
          <xdr:rowOff>95250</xdr:rowOff>
        </xdr:from>
        <xdr:to>
          <xdr:col>5</xdr:col>
          <xdr:colOff>304800</xdr:colOff>
          <xdr:row>90</xdr:row>
          <xdr:rowOff>352425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90</xdr:row>
          <xdr:rowOff>95250</xdr:rowOff>
        </xdr:from>
        <xdr:to>
          <xdr:col>7</xdr:col>
          <xdr:colOff>0</xdr:colOff>
          <xdr:row>90</xdr:row>
          <xdr:rowOff>352425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93</xdr:row>
          <xdr:rowOff>95250</xdr:rowOff>
        </xdr:from>
        <xdr:to>
          <xdr:col>4</xdr:col>
          <xdr:colOff>304800</xdr:colOff>
          <xdr:row>93</xdr:row>
          <xdr:rowOff>352425</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93</xdr:row>
          <xdr:rowOff>95250</xdr:rowOff>
        </xdr:from>
        <xdr:to>
          <xdr:col>5</xdr:col>
          <xdr:colOff>304800</xdr:colOff>
          <xdr:row>93</xdr:row>
          <xdr:rowOff>352425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93</xdr:row>
          <xdr:rowOff>95250</xdr:rowOff>
        </xdr:from>
        <xdr:to>
          <xdr:col>7</xdr:col>
          <xdr:colOff>0</xdr:colOff>
          <xdr:row>93</xdr:row>
          <xdr:rowOff>352425</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94</xdr:row>
          <xdr:rowOff>95250</xdr:rowOff>
        </xdr:from>
        <xdr:to>
          <xdr:col>4</xdr:col>
          <xdr:colOff>304800</xdr:colOff>
          <xdr:row>94</xdr:row>
          <xdr:rowOff>352425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94</xdr:row>
          <xdr:rowOff>95250</xdr:rowOff>
        </xdr:from>
        <xdr:to>
          <xdr:col>5</xdr:col>
          <xdr:colOff>304800</xdr:colOff>
          <xdr:row>94</xdr:row>
          <xdr:rowOff>352425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94</xdr:row>
          <xdr:rowOff>95250</xdr:rowOff>
        </xdr:from>
        <xdr:to>
          <xdr:col>7</xdr:col>
          <xdr:colOff>0</xdr:colOff>
          <xdr:row>94</xdr:row>
          <xdr:rowOff>352425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8" Type="http://schemas.openxmlformats.org/officeDocument/2006/relationships/ctrlProp" Target="../ctrlProps/ctrlProp235.xml"/><Relationship Id="rId254" Type="http://schemas.openxmlformats.org/officeDocument/2006/relationships/ctrlProp" Target="../ctrlProps/ctrlProp251.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244" Type="http://schemas.openxmlformats.org/officeDocument/2006/relationships/ctrlProp" Target="../ctrlProps/ctrlProp241.xml"/><Relationship Id="rId249" Type="http://schemas.openxmlformats.org/officeDocument/2006/relationships/ctrlProp" Target="../ctrlProps/ctrlProp24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4C17E-3411-4406-953D-677153CDBA87}">
  <sheetPr>
    <pageSetUpPr fitToPage="1"/>
  </sheetPr>
  <dimension ref="A1:Z167"/>
  <sheetViews>
    <sheetView tabSelected="1" topLeftCell="A4" zoomScale="84" zoomScaleNormal="110" workbookViewId="0">
      <selection activeCell="N2" sqref="N2"/>
    </sheetView>
  </sheetViews>
  <sheetFormatPr defaultColWidth="9.140625" defaultRowHeight="15" x14ac:dyDescent="0.25"/>
  <cols>
    <col min="1" max="1" width="8.7109375" style="1" customWidth="1"/>
    <col min="2" max="4" width="30.7109375" style="1" customWidth="1"/>
    <col min="5" max="7" width="4.7109375" style="1" customWidth="1"/>
    <col min="8" max="9" width="8.7109375" style="1" customWidth="1"/>
    <col min="10" max="10" width="25.85546875" style="1" customWidth="1"/>
    <col min="11" max="16384" width="9.140625" style="1"/>
  </cols>
  <sheetData>
    <row r="1" spans="1:9" s="36" customFormat="1" ht="18.75" customHeight="1" x14ac:dyDescent="0.25">
      <c r="H1" s="98" t="s">
        <v>228</v>
      </c>
      <c r="I1" s="99"/>
    </row>
    <row r="2" spans="1:9" s="36" customFormat="1" ht="51" customHeight="1" x14ac:dyDescent="0.25">
      <c r="A2"/>
      <c r="C2" s="63" t="s">
        <v>205</v>
      </c>
      <c r="D2" s="64"/>
      <c r="E2" s="64"/>
      <c r="F2" s="64"/>
      <c r="G2" s="64"/>
      <c r="H2" s="64"/>
      <c r="I2" s="54"/>
    </row>
    <row r="3" spans="1:9" s="36" customFormat="1" ht="30" customHeight="1" x14ac:dyDescent="0.35">
      <c r="A3" s="17"/>
      <c r="B3" s="19" t="s">
        <v>56</v>
      </c>
      <c r="C3" s="61"/>
      <c r="D3" s="19" t="s">
        <v>57</v>
      </c>
      <c r="E3" s="80"/>
      <c r="F3" s="81"/>
      <c r="G3" s="81"/>
      <c r="H3" s="81"/>
      <c r="I3" s="81"/>
    </row>
    <row r="4" spans="1:9" s="36" customFormat="1" ht="12.75" customHeight="1" x14ac:dyDescent="0.35">
      <c r="A4" s="17"/>
      <c r="B4" s="19"/>
      <c r="C4" s="20"/>
      <c r="E4" s="25"/>
      <c r="F4" s="25"/>
      <c r="G4" s="48"/>
      <c r="H4" s="48"/>
      <c r="I4" s="49"/>
    </row>
    <row r="5" spans="1:9" s="36" customFormat="1" ht="20.100000000000001" customHeight="1" x14ac:dyDescent="0.35">
      <c r="A5" s="37"/>
      <c r="B5" s="34" t="s">
        <v>55</v>
      </c>
      <c r="C5" s="38" t="s">
        <v>42</v>
      </c>
      <c r="D5" s="38" t="s">
        <v>50</v>
      </c>
      <c r="E5" s="25"/>
      <c r="F5" s="25"/>
      <c r="G5" s="48"/>
      <c r="H5" s="103"/>
      <c r="I5" s="104"/>
    </row>
    <row r="6" spans="1:9" s="36" customFormat="1" ht="18" customHeight="1" x14ac:dyDescent="0.35">
      <c r="A6" s="30"/>
      <c r="B6" s="50">
        <f>I167</f>
        <v>154</v>
      </c>
      <c r="C6" s="50">
        <f>I166</f>
        <v>0</v>
      </c>
      <c r="D6" s="51">
        <f>C6/B6</f>
        <v>0</v>
      </c>
      <c r="E6" s="25"/>
      <c r="F6" s="25"/>
      <c r="G6" s="48"/>
      <c r="H6" s="103"/>
      <c r="I6" s="104"/>
    </row>
    <row r="7" spans="1:9" s="36" customFormat="1" ht="23.25" customHeight="1" x14ac:dyDescent="0.35">
      <c r="A7" s="17"/>
      <c r="B7" s="53" t="s">
        <v>75</v>
      </c>
      <c r="C7" s="25"/>
      <c r="D7" s="25"/>
      <c r="E7" s="25"/>
      <c r="F7" s="25"/>
      <c r="G7" s="48"/>
      <c r="H7" s="103"/>
      <c r="I7" s="104"/>
    </row>
    <row r="8" spans="1:9" s="36" customFormat="1" ht="76.5" customHeight="1" x14ac:dyDescent="0.25">
      <c r="A8" s="26"/>
      <c r="B8" s="85" t="s">
        <v>229</v>
      </c>
      <c r="C8" s="86"/>
      <c r="D8" s="86"/>
      <c r="E8" s="86"/>
      <c r="F8" s="86"/>
      <c r="G8" s="86"/>
      <c r="H8" s="86"/>
      <c r="I8" s="35"/>
    </row>
    <row r="9" spans="1:9" s="36" customFormat="1" ht="16.5" customHeight="1" x14ac:dyDescent="0.25">
      <c r="A9" s="26"/>
      <c r="B9" s="53" t="s">
        <v>77</v>
      </c>
      <c r="C9" s="26"/>
      <c r="D9" s="26"/>
      <c r="E9" s="26"/>
      <c r="F9" s="26"/>
      <c r="G9" s="26"/>
      <c r="H9" s="26"/>
      <c r="I9" s="3"/>
    </row>
    <row r="10" spans="1:9" s="36" customFormat="1" ht="45" customHeight="1" x14ac:dyDescent="0.25">
      <c r="A10" s="26"/>
      <c r="B10" s="85" t="s">
        <v>230</v>
      </c>
      <c r="C10" s="86"/>
      <c r="D10" s="86"/>
      <c r="E10" s="86"/>
      <c r="F10" s="86"/>
      <c r="G10" s="86"/>
      <c r="H10" s="86"/>
      <c r="I10" s="35"/>
    </row>
    <row r="11" spans="1:9" s="36" customFormat="1" ht="16.5" customHeight="1" x14ac:dyDescent="0.25">
      <c r="A11" s="26"/>
      <c r="B11" s="53" t="s">
        <v>151</v>
      </c>
      <c r="C11" s="35"/>
      <c r="D11" s="35"/>
      <c r="E11" s="35"/>
      <c r="F11" s="35"/>
      <c r="G11" s="35"/>
      <c r="H11" s="35"/>
      <c r="I11" s="35"/>
    </row>
    <row r="12" spans="1:9" s="36" customFormat="1" ht="16.5" customHeight="1" x14ac:dyDescent="0.25">
      <c r="A12" s="26"/>
      <c r="B12" s="85" t="s">
        <v>152</v>
      </c>
      <c r="C12" s="86"/>
      <c r="D12" s="86"/>
      <c r="E12" s="86"/>
      <c r="F12" s="86"/>
      <c r="G12" s="86"/>
      <c r="H12" s="86"/>
      <c r="I12" s="35"/>
    </row>
    <row r="13" spans="1:9" s="36" customFormat="1" ht="21" customHeight="1" x14ac:dyDescent="0.25">
      <c r="A13" s="26"/>
      <c r="B13" s="105" t="s">
        <v>153</v>
      </c>
      <c r="C13" s="106"/>
      <c r="D13" s="106"/>
      <c r="E13" s="35"/>
      <c r="F13" s="35"/>
      <c r="G13" s="35"/>
      <c r="H13" s="35"/>
      <c r="I13" s="35"/>
    </row>
    <row r="14" spans="1:9" s="2" customFormat="1" ht="20.100000000000001" customHeight="1" x14ac:dyDescent="0.25">
      <c r="A14" s="33" t="s">
        <v>34</v>
      </c>
      <c r="B14" s="91" t="s">
        <v>8</v>
      </c>
      <c r="C14" s="92"/>
      <c r="D14" s="92"/>
      <c r="E14" s="93"/>
      <c r="F14" s="93"/>
      <c r="G14" s="93"/>
      <c r="H14" s="93"/>
      <c r="I14" s="94"/>
    </row>
    <row r="15" spans="1:9" s="2" customFormat="1" ht="29.1" customHeight="1" x14ac:dyDescent="0.25">
      <c r="A15" s="47">
        <v>1</v>
      </c>
      <c r="B15" s="87" t="s">
        <v>12</v>
      </c>
      <c r="C15" s="88"/>
      <c r="D15" s="89"/>
      <c r="E15" s="52" t="s">
        <v>5</v>
      </c>
      <c r="F15" s="52" t="s">
        <v>6</v>
      </c>
      <c r="G15" s="52" t="s">
        <v>7</v>
      </c>
      <c r="H15" s="28" t="s">
        <v>41</v>
      </c>
      <c r="I15" s="28" t="s">
        <v>42</v>
      </c>
    </row>
    <row r="16" spans="1:9" s="2" customFormat="1" ht="33" customHeight="1" x14ac:dyDescent="0.25">
      <c r="A16" s="44" t="s">
        <v>78</v>
      </c>
      <c r="B16" s="65" t="s">
        <v>141</v>
      </c>
      <c r="C16" s="66"/>
      <c r="D16" s="67"/>
      <c r="E16" s="57" t="b">
        <v>0</v>
      </c>
      <c r="F16" s="58"/>
      <c r="G16" s="58" t="b">
        <v>0</v>
      </c>
      <c r="H16" s="43">
        <f>IF(G16,0,1)</f>
        <v>1</v>
      </c>
      <c r="I16" s="7">
        <f>IF(H16=0,0,IF(E16=TRUE,1,0))</f>
        <v>0</v>
      </c>
    </row>
    <row r="17" spans="1:26" s="2" customFormat="1" ht="33" customHeight="1" x14ac:dyDescent="0.25">
      <c r="A17" s="44" t="s">
        <v>79</v>
      </c>
      <c r="B17" s="65" t="s">
        <v>187</v>
      </c>
      <c r="C17" s="66"/>
      <c r="D17" s="67"/>
      <c r="E17" s="57" t="b">
        <v>0</v>
      </c>
      <c r="F17" s="58"/>
      <c r="G17" s="58" t="b">
        <v>0</v>
      </c>
      <c r="H17" s="6">
        <f>IF(G17,0,2)</f>
        <v>2</v>
      </c>
      <c r="I17" s="24">
        <f>IF(H17=0,0,IF(E17=TRUE,2,0))</f>
        <v>0</v>
      </c>
    </row>
    <row r="18" spans="1:26" s="2" customFormat="1" ht="33" customHeight="1" x14ac:dyDescent="0.25">
      <c r="A18" s="44" t="s">
        <v>80</v>
      </c>
      <c r="B18" s="65" t="s">
        <v>198</v>
      </c>
      <c r="C18" s="66"/>
      <c r="D18" s="67"/>
      <c r="E18" s="57" t="b">
        <v>0</v>
      </c>
      <c r="F18" s="58"/>
      <c r="G18" s="58" t="b">
        <v>0</v>
      </c>
      <c r="H18" s="6">
        <f>IF(G18,0,2)</f>
        <v>2</v>
      </c>
      <c r="I18" s="24">
        <f>IF(H18=0,0,IF(E18=TRUE,2,0))</f>
        <v>0</v>
      </c>
    </row>
    <row r="19" spans="1:26" s="2" customFormat="1" ht="48.75" customHeight="1" x14ac:dyDescent="0.25">
      <c r="A19" s="44" t="s">
        <v>81</v>
      </c>
      <c r="B19" s="68" t="s">
        <v>204</v>
      </c>
      <c r="C19" s="66"/>
      <c r="D19" s="67"/>
      <c r="E19" s="57" t="b">
        <v>0</v>
      </c>
      <c r="F19" s="58"/>
      <c r="G19" s="58" t="b">
        <v>0</v>
      </c>
      <c r="H19" s="43">
        <f>IF(G19,0,1)</f>
        <v>1</v>
      </c>
      <c r="I19" s="24">
        <f>IF(H19=0,0,IF(E19=TRUE,1,0))</f>
        <v>0</v>
      </c>
    </row>
    <row r="20" spans="1:26" s="2" customFormat="1" ht="33" customHeight="1" x14ac:dyDescent="0.25">
      <c r="A20" s="44" t="s">
        <v>82</v>
      </c>
      <c r="B20" s="65" t="s">
        <v>76</v>
      </c>
      <c r="C20" s="66"/>
      <c r="D20" s="67"/>
      <c r="E20" s="57" t="b">
        <v>0</v>
      </c>
      <c r="F20" s="58"/>
      <c r="G20" s="58" t="b">
        <v>0</v>
      </c>
      <c r="H20" s="6">
        <f>IF(G20,0,3)</f>
        <v>3</v>
      </c>
      <c r="I20" s="24">
        <f>IF(H20=0,0,IF(E20=TRUE,3,0))</f>
        <v>0</v>
      </c>
    </row>
    <row r="21" spans="1:26" s="2" customFormat="1" ht="33" customHeight="1" x14ac:dyDescent="0.25">
      <c r="A21" s="44" t="s">
        <v>83</v>
      </c>
      <c r="B21" s="65" t="s">
        <v>154</v>
      </c>
      <c r="C21" s="66"/>
      <c r="D21" s="67"/>
      <c r="E21" s="57" t="b">
        <v>0</v>
      </c>
      <c r="F21" s="58"/>
      <c r="G21" s="58" t="b">
        <v>0</v>
      </c>
      <c r="H21" s="43">
        <f>IF(G21,0,1)</f>
        <v>1</v>
      </c>
      <c r="I21" s="24">
        <f>IF(H21=0,0,IF(E21=TRUE,1,0))</f>
        <v>0</v>
      </c>
    </row>
    <row r="22" spans="1:26" s="2" customFormat="1" ht="33" customHeight="1" x14ac:dyDescent="0.25">
      <c r="A22" s="44" t="s">
        <v>156</v>
      </c>
      <c r="B22" s="65" t="s">
        <v>206</v>
      </c>
      <c r="C22" s="66"/>
      <c r="D22" s="67"/>
      <c r="E22" s="57" t="b">
        <v>0</v>
      </c>
      <c r="F22" s="58"/>
      <c r="G22" s="58" t="b">
        <v>0</v>
      </c>
      <c r="H22" s="6">
        <f>IF(G22,0,2)</f>
        <v>2</v>
      </c>
      <c r="I22" s="24">
        <f>IF(H22=0,0,IF(E22=TRUE,2,0))</f>
        <v>0</v>
      </c>
      <c r="J22" s="55"/>
    </row>
    <row r="23" spans="1:26" s="2" customFormat="1" ht="33" customHeight="1" x14ac:dyDescent="0.25">
      <c r="A23" s="44" t="s">
        <v>157</v>
      </c>
      <c r="B23" s="65" t="s">
        <v>155</v>
      </c>
      <c r="C23" s="66"/>
      <c r="D23" s="67"/>
      <c r="E23" s="57" t="b">
        <v>0</v>
      </c>
      <c r="F23" s="59"/>
      <c r="G23" s="59" t="b">
        <v>0</v>
      </c>
      <c r="H23" s="43">
        <f>IF(G23,0,1)</f>
        <v>1</v>
      </c>
      <c r="I23" s="24">
        <f>IF(H23=0,0,IF(E23=TRUE,1,0))</f>
        <v>0</v>
      </c>
    </row>
    <row r="24" spans="1:26" s="2" customFormat="1" ht="33" customHeight="1" x14ac:dyDescent="0.25">
      <c r="A24" s="44" t="s">
        <v>158</v>
      </c>
      <c r="B24" s="65" t="s">
        <v>142</v>
      </c>
      <c r="C24" s="66"/>
      <c r="D24" s="67"/>
      <c r="E24" s="57" t="b">
        <v>0</v>
      </c>
      <c r="F24" s="59"/>
      <c r="G24" s="59" t="b">
        <v>0</v>
      </c>
      <c r="H24" s="43">
        <f>IF(G24,0,1)</f>
        <v>1</v>
      </c>
      <c r="I24" s="24">
        <f>IF(H24=0,0,IF(E24=TRUE,1,0))</f>
        <v>0</v>
      </c>
    </row>
    <row r="25" spans="1:26" s="2" customFormat="1" ht="33" customHeight="1" thickBot="1" x14ac:dyDescent="0.3">
      <c r="A25" s="44" t="s">
        <v>159</v>
      </c>
      <c r="B25" s="100" t="s">
        <v>207</v>
      </c>
      <c r="C25" s="71"/>
      <c r="D25" s="101"/>
      <c r="E25" s="60" t="b">
        <v>0</v>
      </c>
      <c r="F25" s="58"/>
      <c r="G25" s="58" t="b">
        <v>0</v>
      </c>
      <c r="H25" s="38" t="str">
        <f>IF(G25,0,4&amp;"*")</f>
        <v>4*</v>
      </c>
      <c r="I25" s="24">
        <f>IF(H25=0,0,IF(E25=TRUE,4,0))</f>
        <v>0</v>
      </c>
      <c r="J25" s="55"/>
      <c r="Z25" s="62">
        <f>IF(G25,0,4)</f>
        <v>4</v>
      </c>
    </row>
    <row r="26" spans="1:26" s="2" customFormat="1" ht="20.100000000000001" customHeight="1" thickBot="1" x14ac:dyDescent="0.3">
      <c r="A26" s="5"/>
      <c r="B26" s="110"/>
      <c r="C26" s="110"/>
      <c r="D26" s="111"/>
      <c r="E26" s="97" t="s">
        <v>59</v>
      </c>
      <c r="F26" s="97"/>
      <c r="G26" s="97"/>
      <c r="H26" s="8">
        <f>SUM(H16:H24,Z25)</f>
        <v>18</v>
      </c>
      <c r="I26" s="9">
        <f>SUM(I16:I25)</f>
        <v>0</v>
      </c>
    </row>
    <row r="27" spans="1:26" s="2" customFormat="1" ht="29.1" customHeight="1" x14ac:dyDescent="0.25">
      <c r="A27" s="47">
        <v>2</v>
      </c>
      <c r="B27" s="87" t="s">
        <v>13</v>
      </c>
      <c r="C27" s="88"/>
      <c r="D27" s="89"/>
      <c r="E27" s="52" t="s">
        <v>5</v>
      </c>
      <c r="F27" s="52" t="s">
        <v>6</v>
      </c>
      <c r="G27" s="52" t="s">
        <v>7</v>
      </c>
      <c r="H27" s="29" t="s">
        <v>41</v>
      </c>
      <c r="I27" s="29" t="s">
        <v>42</v>
      </c>
    </row>
    <row r="28" spans="1:26" s="2" customFormat="1" ht="33" customHeight="1" x14ac:dyDescent="0.25">
      <c r="A28" s="44" t="s">
        <v>86</v>
      </c>
      <c r="B28" s="65" t="s">
        <v>160</v>
      </c>
      <c r="C28" s="66"/>
      <c r="D28" s="67"/>
      <c r="E28" s="58" t="b">
        <v>0</v>
      </c>
      <c r="F28" s="58"/>
      <c r="G28" s="58" t="b">
        <v>0</v>
      </c>
      <c r="H28" s="6">
        <f>IF(G28,0,3)</f>
        <v>3</v>
      </c>
      <c r="I28" s="24">
        <f>IF(H28=0,0,IF(E28=TRUE,3,0))</f>
        <v>0</v>
      </c>
    </row>
    <row r="29" spans="1:26" s="2" customFormat="1" ht="33" customHeight="1" x14ac:dyDescent="0.25">
      <c r="A29" s="44" t="s">
        <v>84</v>
      </c>
      <c r="B29" s="65" t="s">
        <v>161</v>
      </c>
      <c r="C29" s="66"/>
      <c r="D29" s="67"/>
      <c r="E29" s="58" t="b">
        <v>0</v>
      </c>
      <c r="F29" s="58"/>
      <c r="G29" s="58" t="b">
        <v>0</v>
      </c>
      <c r="H29" s="6">
        <f>IF(G29,0,2)</f>
        <v>2</v>
      </c>
      <c r="I29" s="24">
        <f>IF(H29=0,0,IF(E29=TRUE,2,0))</f>
        <v>0</v>
      </c>
    </row>
    <row r="30" spans="1:26" s="2" customFormat="1" ht="33" customHeight="1" thickBot="1" x14ac:dyDescent="0.3">
      <c r="A30" s="46" t="s">
        <v>85</v>
      </c>
      <c r="B30" s="65" t="s">
        <v>209</v>
      </c>
      <c r="C30" s="66"/>
      <c r="D30" s="67"/>
      <c r="E30" s="58" t="b">
        <v>0</v>
      </c>
      <c r="F30" s="58"/>
      <c r="G30" s="58" t="b">
        <v>0</v>
      </c>
      <c r="H30" s="6">
        <f>IF(G30,0,3)</f>
        <v>3</v>
      </c>
      <c r="I30" s="24">
        <f>IF(H30=0,0,IF(E30=TRUE,3,0))</f>
        <v>0</v>
      </c>
      <c r="J30" s="55"/>
    </row>
    <row r="31" spans="1:26" s="2" customFormat="1" ht="20.100000000000001" customHeight="1" thickBot="1" x14ac:dyDescent="0.3">
      <c r="A31" s="13"/>
      <c r="B31" s="71"/>
      <c r="C31" s="71"/>
      <c r="D31" s="72"/>
      <c r="E31" s="97" t="s">
        <v>59</v>
      </c>
      <c r="F31" s="97"/>
      <c r="G31" s="97"/>
      <c r="H31" s="8">
        <f>SUM(H28:H30)</f>
        <v>8</v>
      </c>
      <c r="I31" s="9">
        <f>SUM(I28:I30)</f>
        <v>0</v>
      </c>
    </row>
    <row r="32" spans="1:26" s="2" customFormat="1" ht="29.1" customHeight="1" x14ac:dyDescent="0.25">
      <c r="A32" s="47">
        <v>3</v>
      </c>
      <c r="B32" s="87" t="s">
        <v>10</v>
      </c>
      <c r="C32" s="88"/>
      <c r="D32" s="89"/>
      <c r="E32" s="52" t="s">
        <v>5</v>
      </c>
      <c r="F32" s="52" t="s">
        <v>6</v>
      </c>
      <c r="G32" s="52" t="s">
        <v>7</v>
      </c>
      <c r="H32" s="28" t="s">
        <v>41</v>
      </c>
      <c r="I32" s="28" t="s">
        <v>42</v>
      </c>
    </row>
    <row r="33" spans="1:10" s="2" customFormat="1" ht="44.25" customHeight="1" thickBot="1" x14ac:dyDescent="0.3">
      <c r="A33" s="44" t="s">
        <v>87</v>
      </c>
      <c r="B33" s="65" t="s">
        <v>189</v>
      </c>
      <c r="C33" s="66"/>
      <c r="D33" s="67"/>
      <c r="E33" s="58" t="b">
        <v>0</v>
      </c>
      <c r="F33" s="58"/>
      <c r="G33" s="58" t="b">
        <v>0</v>
      </c>
      <c r="H33" s="6">
        <f>IF(G33,0,2)</f>
        <v>2</v>
      </c>
      <c r="I33" s="24">
        <f>IF(H33=0,0,IF(E33=TRUE,2,0))</f>
        <v>0</v>
      </c>
    </row>
    <row r="34" spans="1:10" s="2" customFormat="1" ht="20.100000000000001" customHeight="1" thickBot="1" x14ac:dyDescent="0.3">
      <c r="A34" s="13"/>
      <c r="B34" s="71"/>
      <c r="C34" s="71"/>
      <c r="D34" s="72"/>
      <c r="E34" s="97" t="s">
        <v>59</v>
      </c>
      <c r="F34" s="97"/>
      <c r="G34" s="97"/>
      <c r="H34" s="8">
        <f>SUM(H33)</f>
        <v>2</v>
      </c>
      <c r="I34" s="9">
        <f>SUM(I33)</f>
        <v>0</v>
      </c>
    </row>
    <row r="35" spans="1:10" s="2" customFormat="1" ht="29.1" customHeight="1" x14ac:dyDescent="0.25">
      <c r="A35" s="47">
        <v>4</v>
      </c>
      <c r="B35" s="87" t="s">
        <v>14</v>
      </c>
      <c r="C35" s="88"/>
      <c r="D35" s="89"/>
      <c r="E35" s="52" t="s">
        <v>5</v>
      </c>
      <c r="F35" s="52" t="s">
        <v>6</v>
      </c>
      <c r="G35" s="52" t="s">
        <v>7</v>
      </c>
      <c r="H35" s="28" t="s">
        <v>41</v>
      </c>
      <c r="I35" s="28" t="s">
        <v>42</v>
      </c>
    </row>
    <row r="36" spans="1:10" s="2" customFormat="1" ht="33" customHeight="1" thickBot="1" x14ac:dyDescent="0.3">
      <c r="A36" s="31" t="s">
        <v>88</v>
      </c>
      <c r="B36" s="65" t="s">
        <v>44</v>
      </c>
      <c r="C36" s="66"/>
      <c r="D36" s="112"/>
      <c r="E36" s="58" t="b">
        <v>0</v>
      </c>
      <c r="F36" s="58"/>
      <c r="G36" s="58" t="b">
        <v>0</v>
      </c>
      <c r="H36" s="6">
        <f>IF(G36,0,3)</f>
        <v>3</v>
      </c>
      <c r="I36" s="24">
        <f>IF(H36=0,0,IF(E36=TRUE,3,0))</f>
        <v>0</v>
      </c>
    </row>
    <row r="37" spans="1:10" s="2" customFormat="1" ht="20.100000000000001" customHeight="1" thickBot="1" x14ac:dyDescent="0.3">
      <c r="A37" s="13"/>
      <c r="B37" s="71"/>
      <c r="C37" s="71"/>
      <c r="D37" s="72"/>
      <c r="E37" s="97" t="s">
        <v>59</v>
      </c>
      <c r="F37" s="97"/>
      <c r="G37" s="97"/>
      <c r="H37" s="8">
        <f>SUM(H36)</f>
        <v>3</v>
      </c>
      <c r="I37" s="9">
        <f>SUM(I36)</f>
        <v>0</v>
      </c>
    </row>
    <row r="38" spans="1:10" s="2" customFormat="1" ht="24.95" customHeight="1" thickBot="1" x14ac:dyDescent="0.3">
      <c r="A38" s="10"/>
      <c r="B38" s="95" t="s">
        <v>73</v>
      </c>
      <c r="C38" s="96"/>
      <c r="D38" s="96"/>
      <c r="E38" s="96"/>
      <c r="F38" s="96"/>
      <c r="G38" s="96"/>
      <c r="H38" s="84"/>
      <c r="I38" s="23">
        <f>SUM(I26,I31,I34,I37)</f>
        <v>0</v>
      </c>
    </row>
    <row r="39" spans="1:10" s="2" customFormat="1" ht="24.95" customHeight="1" thickBot="1" x14ac:dyDescent="0.3">
      <c r="A39" s="10"/>
      <c r="B39" s="95" t="s">
        <v>74</v>
      </c>
      <c r="C39" s="107"/>
      <c r="D39" s="107"/>
      <c r="E39" s="107"/>
      <c r="F39" s="107"/>
      <c r="G39" s="108"/>
      <c r="H39" s="109"/>
      <c r="I39" s="23">
        <f>SUM(H26,H31,H34,H37)</f>
        <v>31</v>
      </c>
    </row>
    <row r="40" spans="1:10" s="2" customFormat="1" ht="9.9499999999999993" customHeight="1" x14ac:dyDescent="0.25">
      <c r="A40" s="14"/>
      <c r="B40" s="15"/>
      <c r="C40" s="15"/>
      <c r="D40" s="16"/>
      <c r="E40" s="16"/>
      <c r="F40" s="16"/>
      <c r="G40" s="16"/>
      <c r="H40" s="22"/>
      <c r="I40" s="32"/>
    </row>
    <row r="41" spans="1:10" s="2" customFormat="1" ht="20.100000000000001" customHeight="1" x14ac:dyDescent="0.25">
      <c r="A41" s="33" t="s">
        <v>35</v>
      </c>
      <c r="B41" s="91" t="s">
        <v>9</v>
      </c>
      <c r="C41" s="92"/>
      <c r="D41" s="92"/>
      <c r="E41" s="93"/>
      <c r="F41" s="93"/>
      <c r="G41" s="93"/>
      <c r="H41" s="93"/>
      <c r="I41" s="94"/>
    </row>
    <row r="42" spans="1:10" s="2" customFormat="1" ht="29.1" customHeight="1" x14ac:dyDescent="0.25">
      <c r="A42" s="47">
        <v>5</v>
      </c>
      <c r="B42" s="87" t="s">
        <v>15</v>
      </c>
      <c r="C42" s="88"/>
      <c r="D42" s="89"/>
      <c r="E42" s="52" t="s">
        <v>5</v>
      </c>
      <c r="F42" s="52" t="s">
        <v>6</v>
      </c>
      <c r="G42" s="52" t="s">
        <v>7</v>
      </c>
      <c r="H42" s="28" t="s">
        <v>41</v>
      </c>
      <c r="I42" s="28" t="s">
        <v>42</v>
      </c>
    </row>
    <row r="43" spans="1:10" s="2" customFormat="1" ht="33" customHeight="1" x14ac:dyDescent="0.25">
      <c r="A43" s="44" t="s">
        <v>89</v>
      </c>
      <c r="B43" s="73" t="s">
        <v>45</v>
      </c>
      <c r="C43" s="74"/>
      <c r="D43" s="75"/>
      <c r="E43" s="58" t="b">
        <v>0</v>
      </c>
      <c r="F43" s="58"/>
      <c r="G43" s="58" t="b">
        <v>0</v>
      </c>
      <c r="H43" s="6">
        <f>IF(G43,0,2)</f>
        <v>2</v>
      </c>
      <c r="I43" s="24">
        <f>IF(H43=0,0,IF(E43=TRUE,2,0))</f>
        <v>0</v>
      </c>
    </row>
    <row r="44" spans="1:10" s="2" customFormat="1" ht="33" customHeight="1" x14ac:dyDescent="0.25">
      <c r="A44" s="44" t="s">
        <v>90</v>
      </c>
      <c r="B44" s="73" t="s">
        <v>145</v>
      </c>
      <c r="C44" s="74"/>
      <c r="D44" s="75"/>
      <c r="E44" s="58" t="b">
        <v>0</v>
      </c>
      <c r="F44" s="58"/>
      <c r="G44" s="58" t="b">
        <v>0</v>
      </c>
      <c r="H44" s="6">
        <f>IF(G44,0,3)</f>
        <v>3</v>
      </c>
      <c r="I44" s="24">
        <f>IF(H44=0,0,IF(E44=TRUE,3,0))</f>
        <v>0</v>
      </c>
    </row>
    <row r="45" spans="1:10" s="2" customFormat="1" ht="33" customHeight="1" x14ac:dyDescent="0.25">
      <c r="A45" s="44" t="s">
        <v>91</v>
      </c>
      <c r="B45" s="73" t="s">
        <v>146</v>
      </c>
      <c r="C45" s="74"/>
      <c r="D45" s="75"/>
      <c r="E45" s="58" t="b">
        <v>0</v>
      </c>
      <c r="F45" s="58"/>
      <c r="G45" s="58" t="b">
        <v>0</v>
      </c>
      <c r="H45" s="43">
        <f>IF(G45,0,1)</f>
        <v>1</v>
      </c>
      <c r="I45" s="24">
        <f>IF(H45=0,0,IF(E45=TRUE,1,0))</f>
        <v>0</v>
      </c>
    </row>
    <row r="46" spans="1:10" s="2" customFormat="1" ht="33" customHeight="1" x14ac:dyDescent="0.25">
      <c r="A46" s="44" t="s">
        <v>92</v>
      </c>
      <c r="B46" s="65" t="s">
        <v>162</v>
      </c>
      <c r="C46" s="66"/>
      <c r="D46" s="67"/>
      <c r="E46" s="58" t="b">
        <v>0</v>
      </c>
      <c r="F46" s="58"/>
      <c r="G46" s="58" t="b">
        <v>0</v>
      </c>
      <c r="H46" s="43">
        <f>IF(G46,0,1)</f>
        <v>1</v>
      </c>
      <c r="I46" s="24">
        <f>IF(H46=0,0,IF(E46=TRUE,1,0))</f>
        <v>0</v>
      </c>
    </row>
    <row r="47" spans="1:10" s="2" customFormat="1" ht="33" customHeight="1" x14ac:dyDescent="0.25">
      <c r="A47" s="44" t="s">
        <v>93</v>
      </c>
      <c r="B47" s="65" t="s">
        <v>211</v>
      </c>
      <c r="C47" s="66"/>
      <c r="D47" s="67"/>
      <c r="E47" s="58" t="b">
        <v>0</v>
      </c>
      <c r="F47" s="58"/>
      <c r="G47" s="58" t="b">
        <v>0</v>
      </c>
      <c r="H47" s="43">
        <f>IF(G47,0,1)</f>
        <v>1</v>
      </c>
      <c r="I47" s="24">
        <f>IF(H47=0,0,IF(E47=TRUE,1,0))</f>
        <v>0</v>
      </c>
    </row>
    <row r="48" spans="1:10" s="2" customFormat="1" ht="33" customHeight="1" x14ac:dyDescent="0.25">
      <c r="A48" s="44" t="s">
        <v>94</v>
      </c>
      <c r="B48" s="65" t="s">
        <v>210</v>
      </c>
      <c r="C48" s="66"/>
      <c r="D48" s="67"/>
      <c r="E48" s="58" t="b">
        <v>0</v>
      </c>
      <c r="F48" s="58"/>
      <c r="G48" s="58" t="b">
        <v>0</v>
      </c>
      <c r="H48" s="6">
        <f>IF(G48,0,2)</f>
        <v>2</v>
      </c>
      <c r="I48" s="24">
        <f>IF(H48=0,0,IF(E48=TRUE,2,0))</f>
        <v>0</v>
      </c>
      <c r="J48" s="55"/>
    </row>
    <row r="49" spans="1:26" s="2" customFormat="1" ht="33" customHeight="1" thickBot="1" x14ac:dyDescent="0.3">
      <c r="A49" s="44" t="s">
        <v>163</v>
      </c>
      <c r="B49" s="73" t="s">
        <v>164</v>
      </c>
      <c r="C49" s="74"/>
      <c r="D49" s="75"/>
      <c r="E49" s="58" t="b">
        <v>0</v>
      </c>
      <c r="F49" s="58"/>
      <c r="G49" s="58" t="b">
        <v>0</v>
      </c>
      <c r="H49" s="6">
        <f>IF(G49,0,3)</f>
        <v>3</v>
      </c>
      <c r="I49" s="24">
        <f>IF(H49=0,0,IF(E49=TRUE,3,0))</f>
        <v>0</v>
      </c>
    </row>
    <row r="50" spans="1:26" s="2" customFormat="1" ht="20.100000000000001" customHeight="1" thickBot="1" x14ac:dyDescent="0.3">
      <c r="A50" s="5"/>
      <c r="B50" s="66"/>
      <c r="C50" s="66"/>
      <c r="D50" s="90"/>
      <c r="E50" s="97" t="s">
        <v>59</v>
      </c>
      <c r="F50" s="97"/>
      <c r="G50" s="97"/>
      <c r="H50" s="8">
        <f>SUM(H43:H49)</f>
        <v>13</v>
      </c>
      <c r="I50" s="9">
        <f>SUM(I43:I49)</f>
        <v>0</v>
      </c>
    </row>
    <row r="51" spans="1:26" s="2" customFormat="1" ht="29.1" customHeight="1" x14ac:dyDescent="0.25">
      <c r="A51" s="47">
        <v>6</v>
      </c>
      <c r="B51" s="87" t="s">
        <v>16</v>
      </c>
      <c r="C51" s="88"/>
      <c r="D51" s="89"/>
      <c r="E51" s="52" t="s">
        <v>5</v>
      </c>
      <c r="F51" s="52" t="s">
        <v>6</v>
      </c>
      <c r="G51" s="52" t="s">
        <v>7</v>
      </c>
      <c r="H51" s="28" t="s">
        <v>41</v>
      </c>
      <c r="I51" s="28" t="s">
        <v>42</v>
      </c>
    </row>
    <row r="52" spans="1:26" s="2" customFormat="1" ht="33" customHeight="1" x14ac:dyDescent="0.25">
      <c r="A52" s="44" t="s">
        <v>95</v>
      </c>
      <c r="B52" s="65" t="s">
        <v>190</v>
      </c>
      <c r="C52" s="66"/>
      <c r="D52" s="67"/>
      <c r="E52" s="58" t="b">
        <v>0</v>
      </c>
      <c r="F52" s="58"/>
      <c r="G52" s="58" t="b">
        <v>0</v>
      </c>
      <c r="H52" s="6">
        <f>IF(G52,0,3)</f>
        <v>3</v>
      </c>
      <c r="I52" s="24">
        <f>IF(H52=0,0,IF(E52=TRUE,3,0))</f>
        <v>0</v>
      </c>
    </row>
    <row r="53" spans="1:26" s="2" customFormat="1" ht="33" customHeight="1" x14ac:dyDescent="0.25">
      <c r="A53" s="44" t="s">
        <v>96</v>
      </c>
      <c r="B53" s="65" t="s">
        <v>213</v>
      </c>
      <c r="C53" s="66"/>
      <c r="D53" s="67"/>
      <c r="E53" s="58" t="b">
        <v>0</v>
      </c>
      <c r="F53" s="58"/>
      <c r="G53" s="58" t="b">
        <v>0</v>
      </c>
      <c r="H53" s="6">
        <f>IF(G53,0,2)</f>
        <v>2</v>
      </c>
      <c r="I53" s="24">
        <f>IF(H53=0,0,IF(E53=TRUE,2,0))</f>
        <v>0</v>
      </c>
      <c r="J53" s="55"/>
    </row>
    <row r="54" spans="1:26" s="2" customFormat="1" ht="33" customHeight="1" x14ac:dyDescent="0.25">
      <c r="A54" s="44" t="s">
        <v>97</v>
      </c>
      <c r="B54" s="65" t="s">
        <v>212</v>
      </c>
      <c r="C54" s="66"/>
      <c r="D54" s="67"/>
      <c r="E54" s="58" t="b">
        <v>0</v>
      </c>
      <c r="F54" s="58"/>
      <c r="G54" s="58" t="b">
        <v>0</v>
      </c>
      <c r="H54" s="6">
        <f>IF(G54,0,3)</f>
        <v>3</v>
      </c>
      <c r="I54" s="24">
        <f>IF(H54=0,0,IF(E54=TRUE,3,0))</f>
        <v>0</v>
      </c>
    </row>
    <row r="55" spans="1:26" s="2" customFormat="1" ht="33" customHeight="1" x14ac:dyDescent="0.25">
      <c r="A55" s="44" t="s">
        <v>98</v>
      </c>
      <c r="B55" s="65" t="s">
        <v>46</v>
      </c>
      <c r="C55" s="66"/>
      <c r="D55" s="67"/>
      <c r="E55" s="58" t="b">
        <v>0</v>
      </c>
      <c r="F55" s="58"/>
      <c r="G55" s="58" t="b">
        <v>0</v>
      </c>
      <c r="H55" s="6">
        <f>IF(G55,0,2)</f>
        <v>2</v>
      </c>
      <c r="I55" s="24">
        <f>IF(H55=0,0,IF(E55=TRUE,2,0))</f>
        <v>0</v>
      </c>
    </row>
    <row r="56" spans="1:26" s="2" customFormat="1" ht="33" customHeight="1" x14ac:dyDescent="0.25">
      <c r="A56" s="44" t="s">
        <v>99</v>
      </c>
      <c r="B56" s="65" t="s">
        <v>214</v>
      </c>
      <c r="C56" s="66"/>
      <c r="D56" s="67"/>
      <c r="E56" s="58" t="b">
        <v>0</v>
      </c>
      <c r="F56" s="58"/>
      <c r="G56" s="58" t="b">
        <v>0</v>
      </c>
      <c r="H56" s="43">
        <f>IF(G56,0,1)</f>
        <v>1</v>
      </c>
      <c r="I56" s="24">
        <f>IF(H56=0,0,IF(E56=TRUE,1,0))</f>
        <v>0</v>
      </c>
    </row>
    <row r="57" spans="1:26" s="2" customFormat="1" ht="33" customHeight="1" x14ac:dyDescent="0.25">
      <c r="A57" s="44" t="s">
        <v>100</v>
      </c>
      <c r="B57" s="65" t="s">
        <v>215</v>
      </c>
      <c r="C57" s="66"/>
      <c r="D57" s="67"/>
      <c r="E57" s="58" t="b">
        <v>0</v>
      </c>
      <c r="F57" s="58"/>
      <c r="G57" s="58" t="b">
        <v>0</v>
      </c>
      <c r="H57" s="6">
        <f>IF(G57,0,2)</f>
        <v>2</v>
      </c>
      <c r="I57" s="24">
        <f>IF(H57=0,0,IF(E57=TRUE,2,0))</f>
        <v>0</v>
      </c>
    </row>
    <row r="58" spans="1:26" s="2" customFormat="1" ht="33" customHeight="1" x14ac:dyDescent="0.25">
      <c r="A58" s="44" t="s">
        <v>165</v>
      </c>
      <c r="B58" s="65" t="s">
        <v>47</v>
      </c>
      <c r="C58" s="66"/>
      <c r="D58" s="67"/>
      <c r="E58" s="58" t="b">
        <v>0</v>
      </c>
      <c r="F58" s="58"/>
      <c r="G58" s="58" t="b">
        <v>0</v>
      </c>
      <c r="H58" s="43">
        <f>IF(G58,0,1)</f>
        <v>1</v>
      </c>
      <c r="I58" s="24">
        <f>IF(H58=0,0,IF(E58=TRUE,1,0))</f>
        <v>0</v>
      </c>
    </row>
    <row r="59" spans="1:26" s="2" customFormat="1" ht="33" customHeight="1" thickBot="1" x14ac:dyDescent="0.3">
      <c r="A59" s="44" t="s">
        <v>166</v>
      </c>
      <c r="B59" s="65" t="s">
        <v>147</v>
      </c>
      <c r="C59" s="66"/>
      <c r="D59" s="67"/>
      <c r="E59" s="58" t="b">
        <v>0</v>
      </c>
      <c r="F59" s="58"/>
      <c r="G59" s="58" t="b">
        <v>0</v>
      </c>
      <c r="H59" s="6">
        <f>IF(G59,0,3)</f>
        <v>3</v>
      </c>
      <c r="I59" s="24">
        <f>IF(H59=0,0,IF(E59=TRUE,3,0))</f>
        <v>0</v>
      </c>
    </row>
    <row r="60" spans="1:26" s="2" customFormat="1" ht="20.100000000000001" customHeight="1" thickBot="1" x14ac:dyDescent="0.3">
      <c r="A60" s="13"/>
      <c r="B60" s="71"/>
      <c r="C60" s="71"/>
      <c r="D60" s="72"/>
      <c r="E60" s="97" t="s">
        <v>59</v>
      </c>
      <c r="F60" s="97"/>
      <c r="G60" s="97"/>
      <c r="H60" s="8">
        <f>SUM(H52:H59)</f>
        <v>17</v>
      </c>
      <c r="I60" s="9">
        <f>SUM(I52:I59)</f>
        <v>0</v>
      </c>
    </row>
    <row r="61" spans="1:26" s="2" customFormat="1" ht="29.1" customHeight="1" x14ac:dyDescent="0.25">
      <c r="A61" s="47">
        <v>7</v>
      </c>
      <c r="B61" s="87" t="s">
        <v>17</v>
      </c>
      <c r="C61" s="88"/>
      <c r="D61" s="89"/>
      <c r="E61" s="52" t="s">
        <v>5</v>
      </c>
      <c r="F61" s="52" t="s">
        <v>6</v>
      </c>
      <c r="G61" s="52" t="s">
        <v>7</v>
      </c>
      <c r="H61" s="28" t="s">
        <v>41</v>
      </c>
      <c r="I61" s="28" t="s">
        <v>42</v>
      </c>
    </row>
    <row r="62" spans="1:26" s="2" customFormat="1" ht="33" customHeight="1" x14ac:dyDescent="0.25">
      <c r="A62" s="31" t="s">
        <v>101</v>
      </c>
      <c r="B62" s="73" t="s">
        <v>48</v>
      </c>
      <c r="C62" s="74"/>
      <c r="D62" s="75"/>
      <c r="E62" s="58" t="b">
        <v>0</v>
      </c>
      <c r="F62" s="58"/>
      <c r="G62" s="58" t="b">
        <v>0</v>
      </c>
      <c r="H62" s="6">
        <f>IF(G62,0,3)</f>
        <v>3</v>
      </c>
      <c r="I62" s="24">
        <f>IF(H62=0,0,IF(E62=TRUE,3,0))</f>
        <v>0</v>
      </c>
    </row>
    <row r="63" spans="1:26" s="2" customFormat="1" ht="33" customHeight="1" thickBot="1" x14ac:dyDescent="0.3">
      <c r="A63" s="31" t="s">
        <v>102</v>
      </c>
      <c r="B63" s="73" t="s">
        <v>143</v>
      </c>
      <c r="C63" s="74"/>
      <c r="D63" s="75"/>
      <c r="E63" s="58" t="b">
        <v>0</v>
      </c>
      <c r="F63" s="58"/>
      <c r="G63" s="58" t="b">
        <v>0</v>
      </c>
      <c r="H63" s="38" t="str">
        <f>IF(G63,0,"4*")</f>
        <v>4*</v>
      </c>
      <c r="I63" s="24">
        <f>IF(H63=0,0,IF(E63=TRUE,4,0))</f>
        <v>0</v>
      </c>
      <c r="Z63" s="62">
        <f>IF(G63,0,4)</f>
        <v>4</v>
      </c>
    </row>
    <row r="64" spans="1:26" s="2" customFormat="1" ht="20.100000000000001" customHeight="1" thickBot="1" x14ac:dyDescent="0.3">
      <c r="A64" s="10"/>
      <c r="B64" s="78"/>
      <c r="C64" s="78"/>
      <c r="D64" s="79"/>
      <c r="E64" s="97" t="s">
        <v>59</v>
      </c>
      <c r="F64" s="97"/>
      <c r="G64" s="97"/>
      <c r="H64" s="8">
        <f>SUM(H62,Z63)</f>
        <v>7</v>
      </c>
      <c r="I64" s="9">
        <f>SUM(I62:I63)</f>
        <v>0</v>
      </c>
    </row>
    <row r="65" spans="1:26" s="2" customFormat="1" ht="24.95" customHeight="1" thickBot="1" x14ac:dyDescent="0.3">
      <c r="A65" s="10"/>
      <c r="B65" s="95" t="s">
        <v>71</v>
      </c>
      <c r="C65" s="96"/>
      <c r="D65" s="96"/>
      <c r="E65" s="96"/>
      <c r="F65" s="96"/>
      <c r="G65" s="96"/>
      <c r="H65" s="84"/>
      <c r="I65" s="23">
        <f>SUM(I64,I60,I50)</f>
        <v>0</v>
      </c>
    </row>
    <row r="66" spans="1:26" s="2" customFormat="1" ht="24.95" customHeight="1" thickBot="1" x14ac:dyDescent="0.3">
      <c r="A66" s="10"/>
      <c r="B66" s="95" t="s">
        <v>72</v>
      </c>
      <c r="C66" s="96"/>
      <c r="D66" s="96"/>
      <c r="E66" s="96"/>
      <c r="F66" s="96"/>
      <c r="G66" s="96"/>
      <c r="H66" s="84"/>
      <c r="I66" s="23">
        <f>SUM(H64,H60,H50)</f>
        <v>37</v>
      </c>
    </row>
    <row r="67" spans="1:26" s="2" customFormat="1" ht="9.9499999999999993" customHeight="1" x14ac:dyDescent="0.25">
      <c r="A67" s="10"/>
      <c r="B67" s="27"/>
      <c r="C67" s="27"/>
      <c r="D67" s="18"/>
      <c r="E67" s="18"/>
      <c r="F67" s="18"/>
      <c r="G67" s="18"/>
      <c r="H67" s="21"/>
      <c r="I67" s="12"/>
    </row>
    <row r="68" spans="1:26" s="2" customFormat="1" ht="20.100000000000001" customHeight="1" x14ac:dyDescent="0.25">
      <c r="A68" s="33" t="s">
        <v>36</v>
      </c>
      <c r="B68" s="91" t="s">
        <v>0</v>
      </c>
      <c r="C68" s="92"/>
      <c r="D68" s="92"/>
      <c r="E68" s="93"/>
      <c r="F68" s="93"/>
      <c r="G68" s="93"/>
      <c r="H68" s="93"/>
      <c r="I68" s="94"/>
    </row>
    <row r="69" spans="1:26" s="2" customFormat="1" ht="29.1" customHeight="1" x14ac:dyDescent="0.25">
      <c r="A69" s="47">
        <v>8</v>
      </c>
      <c r="B69" s="87" t="s">
        <v>15</v>
      </c>
      <c r="C69" s="88"/>
      <c r="D69" s="89"/>
      <c r="E69" s="52" t="s">
        <v>5</v>
      </c>
      <c r="F69" s="52" t="s">
        <v>6</v>
      </c>
      <c r="G69" s="52" t="s">
        <v>7</v>
      </c>
      <c r="H69" s="28" t="s">
        <v>41</v>
      </c>
      <c r="I69" s="28" t="s">
        <v>42</v>
      </c>
    </row>
    <row r="70" spans="1:26" s="2" customFormat="1" ht="33" customHeight="1" thickBot="1" x14ac:dyDescent="0.3">
      <c r="A70" s="31" t="s">
        <v>103</v>
      </c>
      <c r="B70" s="65" t="s">
        <v>199</v>
      </c>
      <c r="C70" s="66"/>
      <c r="D70" s="67"/>
      <c r="E70" s="58" t="b">
        <v>0</v>
      </c>
      <c r="F70" s="58"/>
      <c r="G70" s="58" t="b">
        <v>0</v>
      </c>
      <c r="H70" s="6">
        <f>IF(G70,0,2)</f>
        <v>2</v>
      </c>
      <c r="I70" s="24">
        <f>IF(H70=0,0,IF(E70=TRUE,2,0))</f>
        <v>0</v>
      </c>
    </row>
    <row r="71" spans="1:26" s="2" customFormat="1" ht="20.100000000000001" customHeight="1" thickBot="1" x14ac:dyDescent="0.3">
      <c r="A71" s="5"/>
      <c r="B71" s="66"/>
      <c r="C71" s="66"/>
      <c r="D71" s="90"/>
      <c r="E71" s="97" t="s">
        <v>59</v>
      </c>
      <c r="F71" s="97"/>
      <c r="G71" s="97"/>
      <c r="H71" s="8">
        <f>SUM(H70)</f>
        <v>2</v>
      </c>
      <c r="I71" s="9">
        <f>SUM(I70)</f>
        <v>0</v>
      </c>
    </row>
    <row r="72" spans="1:26" s="2" customFormat="1" ht="29.1" customHeight="1" x14ac:dyDescent="0.25">
      <c r="A72" s="47">
        <v>9</v>
      </c>
      <c r="B72" s="87" t="s">
        <v>18</v>
      </c>
      <c r="C72" s="88"/>
      <c r="D72" s="89"/>
      <c r="E72" s="52" t="s">
        <v>5</v>
      </c>
      <c r="F72" s="52" t="s">
        <v>6</v>
      </c>
      <c r="G72" s="52" t="s">
        <v>7</v>
      </c>
      <c r="H72" s="28" t="s">
        <v>41</v>
      </c>
      <c r="I72" s="28" t="s">
        <v>42</v>
      </c>
    </row>
    <row r="73" spans="1:26" s="2" customFormat="1" ht="44.25" customHeight="1" x14ac:dyDescent="0.25">
      <c r="A73" s="45" t="s">
        <v>104</v>
      </c>
      <c r="B73" s="65" t="s">
        <v>208</v>
      </c>
      <c r="C73" s="66"/>
      <c r="D73" s="67"/>
      <c r="E73" s="58" t="b">
        <v>0</v>
      </c>
      <c r="F73" s="58"/>
      <c r="G73" s="58" t="b">
        <v>0</v>
      </c>
      <c r="H73" s="38" t="str">
        <f>IF(G73,0,"4*")</f>
        <v>4*</v>
      </c>
      <c r="I73" s="24">
        <f>IF(H73=0,0,IF(E73=TRUE,4,0))</f>
        <v>0</v>
      </c>
      <c r="J73" s="55"/>
      <c r="Z73" s="62">
        <f>IF(G73,0,4)</f>
        <v>4</v>
      </c>
    </row>
    <row r="74" spans="1:26" s="2" customFormat="1" ht="33" customHeight="1" x14ac:dyDescent="0.25">
      <c r="A74" s="45" t="s">
        <v>105</v>
      </c>
      <c r="B74" s="65" t="s">
        <v>216</v>
      </c>
      <c r="C74" s="66"/>
      <c r="D74" s="67"/>
      <c r="E74" s="58" t="b">
        <v>0</v>
      </c>
      <c r="F74" s="58"/>
      <c r="G74" s="58" t="b">
        <v>0</v>
      </c>
      <c r="H74" s="43">
        <f>IF(G74,0,1)</f>
        <v>1</v>
      </c>
      <c r="I74" s="24">
        <f>IF(H74=0,0,IF(E74=TRUE,1,0))</f>
        <v>0</v>
      </c>
    </row>
    <row r="75" spans="1:26" s="2" customFormat="1" ht="33" customHeight="1" x14ac:dyDescent="0.25">
      <c r="A75" s="45" t="s">
        <v>106</v>
      </c>
      <c r="B75" s="65" t="s">
        <v>217</v>
      </c>
      <c r="C75" s="66"/>
      <c r="D75" s="67"/>
      <c r="E75" s="58" t="b">
        <v>0</v>
      </c>
      <c r="F75" s="58"/>
      <c r="G75" s="58" t="b">
        <v>0</v>
      </c>
      <c r="H75" s="6">
        <f>IF(G75,0,2)</f>
        <v>2</v>
      </c>
      <c r="I75" s="24">
        <f>IF(H75=0,0,IF(E75=TRUE,2,0))</f>
        <v>0</v>
      </c>
    </row>
    <row r="76" spans="1:26" s="2" customFormat="1" ht="33" customHeight="1" x14ac:dyDescent="0.25">
      <c r="A76" s="45" t="s">
        <v>107</v>
      </c>
      <c r="B76" s="65" t="s">
        <v>218</v>
      </c>
      <c r="C76" s="66"/>
      <c r="D76" s="67"/>
      <c r="E76" s="58" t="b">
        <v>0</v>
      </c>
      <c r="F76" s="58"/>
      <c r="G76" s="58" t="b">
        <v>0</v>
      </c>
      <c r="H76" s="43">
        <f>IF(G76,0,1)</f>
        <v>1</v>
      </c>
      <c r="I76" s="24">
        <f>IF(H76=0,0,IF(E76=TRUE,1,0))</f>
        <v>0</v>
      </c>
    </row>
    <row r="77" spans="1:26" s="2" customFormat="1" ht="33" customHeight="1" x14ac:dyDescent="0.25">
      <c r="A77" s="45" t="s">
        <v>167</v>
      </c>
      <c r="B77" s="68" t="s">
        <v>219</v>
      </c>
      <c r="C77" s="69"/>
      <c r="D77" s="70"/>
      <c r="E77" s="58" t="b">
        <v>0</v>
      </c>
      <c r="F77" s="58"/>
      <c r="G77" s="58" t="b">
        <v>0</v>
      </c>
      <c r="H77" s="6">
        <f>IF(G77,0,2)</f>
        <v>2</v>
      </c>
      <c r="I77" s="24">
        <f>IF(H77=0,0,IF(E77=TRUE,2,0))</f>
        <v>0</v>
      </c>
    </row>
    <row r="78" spans="1:26" s="2" customFormat="1" ht="33" customHeight="1" thickBot="1" x14ac:dyDescent="0.3">
      <c r="A78" s="45" t="s">
        <v>168</v>
      </c>
      <c r="B78" s="73" t="s">
        <v>169</v>
      </c>
      <c r="C78" s="74"/>
      <c r="D78" s="75"/>
      <c r="E78" s="58" t="b">
        <v>0</v>
      </c>
      <c r="F78" s="58"/>
      <c r="G78" s="58" t="b">
        <v>0</v>
      </c>
      <c r="H78" s="6">
        <f>IF(G78,0,2)</f>
        <v>2</v>
      </c>
      <c r="I78" s="24">
        <f>IF(H78=0,0,IF(E78=TRUE,2,0))</f>
        <v>0</v>
      </c>
    </row>
    <row r="79" spans="1:26" s="2" customFormat="1" ht="20.100000000000001" customHeight="1" thickBot="1" x14ac:dyDescent="0.3">
      <c r="A79" s="13"/>
      <c r="B79" s="71"/>
      <c r="C79" s="71"/>
      <c r="D79" s="72"/>
      <c r="E79" s="97" t="s">
        <v>59</v>
      </c>
      <c r="F79" s="97"/>
      <c r="G79" s="97"/>
      <c r="H79" s="8">
        <f>SUM(H74:H78,Z73)</f>
        <v>12</v>
      </c>
      <c r="I79" s="9">
        <f>SUM(I73:I78)</f>
        <v>0</v>
      </c>
    </row>
    <row r="80" spans="1:26" s="2" customFormat="1" ht="24.95" customHeight="1" thickBot="1" x14ac:dyDescent="0.3">
      <c r="A80" s="10"/>
      <c r="B80" s="95" t="s">
        <v>69</v>
      </c>
      <c r="C80" s="96"/>
      <c r="D80" s="96"/>
      <c r="E80" s="96"/>
      <c r="F80" s="96"/>
      <c r="G80" s="96"/>
      <c r="H80" s="84"/>
      <c r="I80" s="23">
        <f>SUM(I79,I71)</f>
        <v>0</v>
      </c>
    </row>
    <row r="81" spans="1:9" s="2" customFormat="1" ht="24.95" customHeight="1" thickBot="1" x14ac:dyDescent="0.3">
      <c r="A81" s="10"/>
      <c r="B81" s="95" t="s">
        <v>70</v>
      </c>
      <c r="C81" s="96"/>
      <c r="D81" s="96"/>
      <c r="E81" s="96"/>
      <c r="F81" s="96"/>
      <c r="G81" s="96"/>
      <c r="H81" s="84"/>
      <c r="I81" s="23">
        <f>SUM(H79,H71)</f>
        <v>14</v>
      </c>
    </row>
    <row r="82" spans="1:9" s="2" customFormat="1" ht="9.9499999999999993" customHeight="1" x14ac:dyDescent="0.25">
      <c r="A82" s="14"/>
      <c r="B82" s="15"/>
      <c r="C82" s="15"/>
      <c r="D82" s="16"/>
      <c r="E82" s="16"/>
      <c r="F82" s="16"/>
      <c r="G82" s="16"/>
      <c r="H82" s="22"/>
      <c r="I82" s="4"/>
    </row>
    <row r="83" spans="1:9" s="2" customFormat="1" ht="20.100000000000001" customHeight="1" x14ac:dyDescent="0.25">
      <c r="A83" s="33" t="s">
        <v>37</v>
      </c>
      <c r="B83" s="91" t="s">
        <v>10</v>
      </c>
      <c r="C83" s="92"/>
      <c r="D83" s="92"/>
      <c r="E83" s="93"/>
      <c r="F83" s="93"/>
      <c r="G83" s="93"/>
      <c r="H83" s="93"/>
      <c r="I83" s="94"/>
    </row>
    <row r="84" spans="1:9" s="2" customFormat="1" ht="29.1" customHeight="1" x14ac:dyDescent="0.25">
      <c r="A84" s="47">
        <v>10</v>
      </c>
      <c r="B84" s="87" t="s">
        <v>2</v>
      </c>
      <c r="C84" s="88"/>
      <c r="D84" s="89"/>
      <c r="E84" s="52" t="s">
        <v>5</v>
      </c>
      <c r="F84" s="52" t="s">
        <v>6</v>
      </c>
      <c r="G84" s="52" t="s">
        <v>7</v>
      </c>
      <c r="H84" s="28" t="s">
        <v>41</v>
      </c>
      <c r="I84" s="28" t="s">
        <v>42</v>
      </c>
    </row>
    <row r="85" spans="1:9" s="2" customFormat="1" ht="33" customHeight="1" x14ac:dyDescent="0.25">
      <c r="A85" s="31" t="s">
        <v>108</v>
      </c>
      <c r="B85" s="73" t="s">
        <v>49</v>
      </c>
      <c r="C85" s="74"/>
      <c r="D85" s="75"/>
      <c r="E85" s="58" t="b">
        <v>0</v>
      </c>
      <c r="F85" s="58"/>
      <c r="G85" s="58" t="b">
        <v>0</v>
      </c>
      <c r="H85" s="43">
        <f>IF(G85,0,1)</f>
        <v>1</v>
      </c>
      <c r="I85" s="24">
        <f>IF(H85=0,0,IF(E85=TRUE,1,0))</f>
        <v>0</v>
      </c>
    </row>
    <row r="86" spans="1:9" s="2" customFormat="1" ht="33" customHeight="1" thickBot="1" x14ac:dyDescent="0.3">
      <c r="A86" s="31" t="s">
        <v>170</v>
      </c>
      <c r="B86" s="68" t="s">
        <v>220</v>
      </c>
      <c r="C86" s="66"/>
      <c r="D86" s="67"/>
      <c r="E86" s="58" t="b">
        <v>0</v>
      </c>
      <c r="F86" s="58"/>
      <c r="G86" s="58" t="b">
        <v>0</v>
      </c>
      <c r="H86" s="6">
        <f>IF(G86,0,2)</f>
        <v>2</v>
      </c>
      <c r="I86" s="24">
        <f>IF(H86=0,0,IF(E86=TRUE,2,0))</f>
        <v>0</v>
      </c>
    </row>
    <row r="87" spans="1:9" s="2" customFormat="1" ht="20.100000000000001" customHeight="1" thickBot="1" x14ac:dyDescent="0.3">
      <c r="A87" s="5"/>
      <c r="B87" s="66"/>
      <c r="C87" s="66"/>
      <c r="D87" s="90"/>
      <c r="E87" s="97" t="s">
        <v>59</v>
      </c>
      <c r="F87" s="97"/>
      <c r="G87" s="97"/>
      <c r="H87" s="8">
        <f>SUM(H85:H86)</f>
        <v>3</v>
      </c>
      <c r="I87" s="9">
        <f>SUM(I85:I86)</f>
        <v>0</v>
      </c>
    </row>
    <row r="88" spans="1:9" s="2" customFormat="1" ht="29.1" customHeight="1" x14ac:dyDescent="0.25">
      <c r="A88" s="47">
        <v>11</v>
      </c>
      <c r="B88" s="87" t="s">
        <v>11</v>
      </c>
      <c r="C88" s="88"/>
      <c r="D88" s="89"/>
      <c r="E88" s="52" t="s">
        <v>5</v>
      </c>
      <c r="F88" s="52" t="s">
        <v>6</v>
      </c>
      <c r="G88" s="52" t="s">
        <v>7</v>
      </c>
      <c r="H88" s="28" t="s">
        <v>41</v>
      </c>
      <c r="I88" s="28" t="s">
        <v>42</v>
      </c>
    </row>
    <row r="89" spans="1:9" s="2" customFormat="1" ht="33" customHeight="1" x14ac:dyDescent="0.25">
      <c r="A89" s="39" t="s">
        <v>109</v>
      </c>
      <c r="B89" s="73" t="s">
        <v>221</v>
      </c>
      <c r="C89" s="74"/>
      <c r="D89" s="75"/>
      <c r="E89" s="58" t="b">
        <v>0</v>
      </c>
      <c r="F89" s="58"/>
      <c r="G89" s="58" t="b">
        <v>0</v>
      </c>
      <c r="H89" s="6">
        <f>IF(G89,0,2)</f>
        <v>2</v>
      </c>
      <c r="I89" s="24">
        <f>IF(H89=0,0,IF(E89=TRUE,2,0))</f>
        <v>0</v>
      </c>
    </row>
    <row r="90" spans="1:9" s="2" customFormat="1" ht="33" customHeight="1" x14ac:dyDescent="0.25">
      <c r="A90" s="39" t="s">
        <v>185</v>
      </c>
      <c r="B90" s="73" t="s">
        <v>171</v>
      </c>
      <c r="C90" s="74"/>
      <c r="D90" s="75"/>
      <c r="E90" s="58" t="b">
        <v>0</v>
      </c>
      <c r="F90" s="58"/>
      <c r="G90" s="58" t="b">
        <v>0</v>
      </c>
      <c r="H90" s="43">
        <f>IF(G90,0,1)</f>
        <v>1</v>
      </c>
      <c r="I90" s="24">
        <f>IF(H90=0,0,IF(E90=TRUE,1,0))</f>
        <v>0</v>
      </c>
    </row>
    <row r="91" spans="1:9" s="2" customFormat="1" ht="33" customHeight="1" thickBot="1" x14ac:dyDescent="0.3">
      <c r="A91" s="39" t="s">
        <v>186</v>
      </c>
      <c r="B91" s="73" t="s">
        <v>51</v>
      </c>
      <c r="C91" s="74"/>
      <c r="D91" s="75"/>
      <c r="E91" s="58" t="b">
        <v>0</v>
      </c>
      <c r="F91" s="58"/>
      <c r="G91" s="58" t="b">
        <v>0</v>
      </c>
      <c r="H91" s="43">
        <f>IF(G91,0,1)</f>
        <v>1</v>
      </c>
      <c r="I91" s="24">
        <f>IF(H91=0,0,IF(E91=TRUE,1,0))</f>
        <v>0</v>
      </c>
    </row>
    <row r="92" spans="1:9" s="2" customFormat="1" ht="20.100000000000001" customHeight="1" thickBot="1" x14ac:dyDescent="0.3">
      <c r="A92" s="13"/>
      <c r="B92" s="71"/>
      <c r="C92" s="71"/>
      <c r="D92" s="72"/>
      <c r="E92" s="97" t="s">
        <v>59</v>
      </c>
      <c r="F92" s="97"/>
      <c r="G92" s="97"/>
      <c r="H92" s="8">
        <f>SUM(H89:H91)</f>
        <v>4</v>
      </c>
      <c r="I92" s="9">
        <f>SUM(I89:I91)</f>
        <v>0</v>
      </c>
    </row>
    <row r="93" spans="1:9" s="2" customFormat="1" ht="29.1" customHeight="1" x14ac:dyDescent="0.25">
      <c r="A93" s="47">
        <v>12</v>
      </c>
      <c r="B93" s="87" t="s">
        <v>3</v>
      </c>
      <c r="C93" s="88"/>
      <c r="D93" s="89"/>
      <c r="E93" s="52" t="s">
        <v>5</v>
      </c>
      <c r="F93" s="52" t="s">
        <v>6</v>
      </c>
      <c r="G93" s="52" t="s">
        <v>7</v>
      </c>
      <c r="H93" s="28" t="s">
        <v>41</v>
      </c>
      <c r="I93" s="28" t="s">
        <v>42</v>
      </c>
    </row>
    <row r="94" spans="1:9" s="2" customFormat="1" ht="33" customHeight="1" x14ac:dyDescent="0.25">
      <c r="A94" s="31" t="s">
        <v>110</v>
      </c>
      <c r="B94" s="73" t="s">
        <v>172</v>
      </c>
      <c r="C94" s="74"/>
      <c r="D94" s="75"/>
      <c r="E94" s="58" t="b">
        <v>0</v>
      </c>
      <c r="F94" s="58"/>
      <c r="G94" s="58" t="b">
        <v>0</v>
      </c>
      <c r="H94" s="43">
        <f>IF(G94,0,1)</f>
        <v>1</v>
      </c>
      <c r="I94" s="24">
        <f>IF(H94=0,0,IF(E94=TRUE,1,0))</f>
        <v>0</v>
      </c>
    </row>
    <row r="95" spans="1:9" s="2" customFormat="1" ht="33" customHeight="1" thickBot="1" x14ac:dyDescent="0.3">
      <c r="A95" s="31" t="s">
        <v>148</v>
      </c>
      <c r="B95" s="73" t="s">
        <v>149</v>
      </c>
      <c r="C95" s="74"/>
      <c r="D95" s="75"/>
      <c r="E95" s="58" t="b">
        <v>0</v>
      </c>
      <c r="F95" s="58"/>
      <c r="G95" s="58" t="b">
        <v>0</v>
      </c>
      <c r="H95" s="43">
        <f>IF(G95,0,1)</f>
        <v>1</v>
      </c>
      <c r="I95" s="24">
        <f>IF(H95=0,0,IF(E95=TRUE,1,0))</f>
        <v>0</v>
      </c>
    </row>
    <row r="96" spans="1:9" s="2" customFormat="1" ht="20.100000000000001" customHeight="1" thickBot="1" x14ac:dyDescent="0.3">
      <c r="A96" s="13"/>
      <c r="B96" s="71"/>
      <c r="C96" s="71"/>
      <c r="D96" s="72"/>
      <c r="E96" s="97" t="s">
        <v>59</v>
      </c>
      <c r="F96" s="97"/>
      <c r="G96" s="97"/>
      <c r="H96" s="8">
        <f>SUM(H94:H95)</f>
        <v>2</v>
      </c>
      <c r="I96" s="9">
        <f>SUM(I94:I95)</f>
        <v>0</v>
      </c>
    </row>
    <row r="97" spans="1:10" s="2" customFormat="1" ht="24.95" customHeight="1" thickBot="1" x14ac:dyDescent="0.3">
      <c r="A97" s="10"/>
      <c r="B97" s="95" t="s">
        <v>67</v>
      </c>
      <c r="C97" s="96"/>
      <c r="D97" s="96"/>
      <c r="E97" s="96"/>
      <c r="F97" s="96"/>
      <c r="G97" s="96"/>
      <c r="H97" s="84"/>
      <c r="I97" s="23">
        <f>SUM(I96,I92,I87)</f>
        <v>0</v>
      </c>
    </row>
    <row r="98" spans="1:10" s="2" customFormat="1" ht="24.95" customHeight="1" thickBot="1" x14ac:dyDescent="0.3">
      <c r="A98" s="10"/>
      <c r="B98" s="95" t="s">
        <v>68</v>
      </c>
      <c r="C98" s="96"/>
      <c r="D98" s="96"/>
      <c r="E98" s="96"/>
      <c r="F98" s="96"/>
      <c r="G98" s="96"/>
      <c r="H98" s="84"/>
      <c r="I98" s="23">
        <f>SUM(H96,H92,H87)</f>
        <v>9</v>
      </c>
    </row>
    <row r="99" spans="1:10" s="2" customFormat="1" ht="9.9499999999999993" customHeight="1" x14ac:dyDescent="0.25">
      <c r="A99" s="10"/>
      <c r="B99" s="11"/>
      <c r="C99" s="11"/>
      <c r="D99" s="18"/>
      <c r="E99" s="18"/>
      <c r="F99" s="18"/>
      <c r="G99" s="18"/>
      <c r="H99" s="21"/>
      <c r="I99" s="12"/>
    </row>
    <row r="100" spans="1:10" s="2" customFormat="1" ht="20.100000000000001" customHeight="1" x14ac:dyDescent="0.25">
      <c r="A100" s="33" t="s">
        <v>38</v>
      </c>
      <c r="B100" s="91" t="s">
        <v>1</v>
      </c>
      <c r="C100" s="92"/>
      <c r="D100" s="92"/>
      <c r="E100" s="93"/>
      <c r="F100" s="93"/>
      <c r="G100" s="93"/>
      <c r="H100" s="93"/>
      <c r="I100" s="94"/>
    </row>
    <row r="101" spans="1:10" s="2" customFormat="1" ht="29.1" customHeight="1" x14ac:dyDescent="0.25">
      <c r="A101" s="47">
        <v>13</v>
      </c>
      <c r="B101" s="87" t="s">
        <v>25</v>
      </c>
      <c r="C101" s="88"/>
      <c r="D101" s="89"/>
      <c r="E101" s="52" t="s">
        <v>5</v>
      </c>
      <c r="F101" s="52" t="s">
        <v>6</v>
      </c>
      <c r="G101" s="52" t="s">
        <v>7</v>
      </c>
      <c r="H101" s="28" t="s">
        <v>41</v>
      </c>
      <c r="I101" s="28" t="s">
        <v>42</v>
      </c>
    </row>
    <row r="102" spans="1:10" s="2" customFormat="1" ht="33" customHeight="1" x14ac:dyDescent="0.25">
      <c r="A102" s="44" t="s">
        <v>111</v>
      </c>
      <c r="B102" s="65" t="s">
        <v>203</v>
      </c>
      <c r="C102" s="66"/>
      <c r="D102" s="67"/>
      <c r="E102" s="58" t="b">
        <v>0</v>
      </c>
      <c r="F102" s="58"/>
      <c r="G102" s="58" t="b">
        <v>0</v>
      </c>
      <c r="H102" s="6">
        <f>IF(G102,0,3)</f>
        <v>3</v>
      </c>
      <c r="I102" s="24">
        <f>IF(H102=0,0,IF(E102=TRUE,3,0))</f>
        <v>0</v>
      </c>
      <c r="J102" s="55"/>
    </row>
    <row r="103" spans="1:10" s="2" customFormat="1" ht="33" customHeight="1" x14ac:dyDescent="0.25">
      <c r="A103" s="44" t="s">
        <v>112</v>
      </c>
      <c r="B103" s="65" t="s">
        <v>191</v>
      </c>
      <c r="C103" s="66"/>
      <c r="D103" s="67"/>
      <c r="E103" s="58" t="b">
        <v>0</v>
      </c>
      <c r="F103" s="58"/>
      <c r="G103" s="58" t="b">
        <v>0</v>
      </c>
      <c r="H103" s="6">
        <f>IF(G103,0,2)</f>
        <v>2</v>
      </c>
      <c r="I103" s="24">
        <f>IF(H103=0,0,IF(E103=TRUE,2,0))</f>
        <v>0</v>
      </c>
      <c r="J103" s="55"/>
    </row>
    <row r="104" spans="1:10" s="2" customFormat="1" ht="33" customHeight="1" x14ac:dyDescent="0.25">
      <c r="A104" s="44" t="s">
        <v>113</v>
      </c>
      <c r="B104" s="68" t="s">
        <v>192</v>
      </c>
      <c r="C104" s="69"/>
      <c r="D104" s="70"/>
      <c r="E104" s="58" t="b">
        <v>0</v>
      </c>
      <c r="F104" s="58"/>
      <c r="G104" s="58" t="b">
        <v>0</v>
      </c>
      <c r="H104" s="6">
        <f>IF(G104,0,2)</f>
        <v>2</v>
      </c>
      <c r="I104" s="24">
        <f>IF(H104=0,0,IF(E104=TRUE,2,0))</f>
        <v>0</v>
      </c>
    </row>
    <row r="105" spans="1:10" s="2" customFormat="1" ht="33" customHeight="1" x14ac:dyDescent="0.25">
      <c r="A105" s="44" t="s">
        <v>114</v>
      </c>
      <c r="B105" s="73" t="s">
        <v>173</v>
      </c>
      <c r="C105" s="74"/>
      <c r="D105" s="75"/>
      <c r="E105" s="58" t="b">
        <v>0</v>
      </c>
      <c r="F105" s="58"/>
      <c r="G105" s="58" t="b">
        <v>0</v>
      </c>
      <c r="H105" s="6">
        <f>IF(G105,0,2)</f>
        <v>2</v>
      </c>
      <c r="I105" s="24">
        <f>IF(H105=0,0,IF(E105=TRUE,2,0))</f>
        <v>0</v>
      </c>
    </row>
    <row r="106" spans="1:10" s="2" customFormat="1" ht="33" customHeight="1" x14ac:dyDescent="0.25">
      <c r="A106" s="44" t="s">
        <v>115</v>
      </c>
      <c r="B106" s="73" t="s">
        <v>200</v>
      </c>
      <c r="C106" s="74"/>
      <c r="D106" s="75"/>
      <c r="E106" s="58" t="b">
        <v>0</v>
      </c>
      <c r="F106" s="58"/>
      <c r="G106" s="58" t="b">
        <v>0</v>
      </c>
      <c r="H106" s="43">
        <f t="shared" ref="H106:H119" si="0">IF(G106,0,1)</f>
        <v>1</v>
      </c>
      <c r="I106" s="24">
        <f t="shared" ref="I106:I119" si="1">IF(H106=0,0,IF(E106=TRUE,1,0))</f>
        <v>0</v>
      </c>
    </row>
    <row r="107" spans="1:10" s="2" customFormat="1" ht="33" customHeight="1" x14ac:dyDescent="0.25">
      <c r="A107" s="44" t="s">
        <v>116</v>
      </c>
      <c r="B107" s="73" t="s">
        <v>24</v>
      </c>
      <c r="C107" s="74"/>
      <c r="D107" s="75"/>
      <c r="E107" s="58" t="b">
        <v>0</v>
      </c>
      <c r="F107" s="58"/>
      <c r="G107" s="58" t="b">
        <v>0</v>
      </c>
      <c r="H107" s="43">
        <f t="shared" si="0"/>
        <v>1</v>
      </c>
      <c r="I107" s="24">
        <f t="shared" si="1"/>
        <v>0</v>
      </c>
    </row>
    <row r="108" spans="1:10" s="2" customFormat="1" ht="33" customHeight="1" x14ac:dyDescent="0.25">
      <c r="A108" s="44" t="s">
        <v>117</v>
      </c>
      <c r="B108" s="73" t="s">
        <v>30</v>
      </c>
      <c r="C108" s="74"/>
      <c r="D108" s="75"/>
      <c r="E108" s="58" t="b">
        <v>0</v>
      </c>
      <c r="F108" s="58"/>
      <c r="G108" s="58" t="b">
        <v>0</v>
      </c>
      <c r="H108" s="43">
        <f t="shared" si="0"/>
        <v>1</v>
      </c>
      <c r="I108" s="24">
        <f t="shared" si="1"/>
        <v>0</v>
      </c>
    </row>
    <row r="109" spans="1:10" s="2" customFormat="1" ht="33" customHeight="1" x14ac:dyDescent="0.25">
      <c r="A109" s="44" t="s">
        <v>118</v>
      </c>
      <c r="B109" s="68" t="s">
        <v>193</v>
      </c>
      <c r="C109" s="69"/>
      <c r="D109" s="70"/>
      <c r="E109" s="58" t="b">
        <v>0</v>
      </c>
      <c r="F109" s="58"/>
      <c r="G109" s="58" t="b">
        <v>0</v>
      </c>
      <c r="H109" s="43">
        <f t="shared" si="0"/>
        <v>1</v>
      </c>
      <c r="I109" s="24">
        <f t="shared" si="1"/>
        <v>0</v>
      </c>
      <c r="J109" s="55"/>
    </row>
    <row r="110" spans="1:10" s="2" customFormat="1" ht="33" customHeight="1" x14ac:dyDescent="0.25">
      <c r="A110" s="44" t="s">
        <v>119</v>
      </c>
      <c r="B110" s="73" t="s">
        <v>52</v>
      </c>
      <c r="C110" s="74"/>
      <c r="D110" s="75"/>
      <c r="E110" s="58" t="b">
        <v>0</v>
      </c>
      <c r="F110" s="58"/>
      <c r="G110" s="58" t="b">
        <v>0</v>
      </c>
      <c r="H110" s="43">
        <f t="shared" si="0"/>
        <v>1</v>
      </c>
      <c r="I110" s="24">
        <f t="shared" si="1"/>
        <v>0</v>
      </c>
    </row>
    <row r="111" spans="1:10" s="2" customFormat="1" ht="33" customHeight="1" x14ac:dyDescent="0.25">
      <c r="A111" s="44" t="s">
        <v>120</v>
      </c>
      <c r="B111" s="68" t="s">
        <v>194</v>
      </c>
      <c r="C111" s="69"/>
      <c r="D111" s="70"/>
      <c r="E111" s="58" t="b">
        <v>0</v>
      </c>
      <c r="F111" s="58"/>
      <c r="G111" s="58" t="b">
        <v>0</v>
      </c>
      <c r="H111" s="43">
        <f t="shared" si="0"/>
        <v>1</v>
      </c>
      <c r="I111" s="24">
        <f t="shared" si="1"/>
        <v>0</v>
      </c>
    </row>
    <row r="112" spans="1:10" s="2" customFormat="1" ht="33" customHeight="1" x14ac:dyDescent="0.25">
      <c r="A112" s="44" t="s">
        <v>121</v>
      </c>
      <c r="B112" s="73" t="s">
        <v>43</v>
      </c>
      <c r="C112" s="74"/>
      <c r="D112" s="75"/>
      <c r="E112" s="58" t="b">
        <v>0</v>
      </c>
      <c r="F112" s="58"/>
      <c r="G112" s="58" t="b">
        <v>0</v>
      </c>
      <c r="H112" s="43">
        <f t="shared" si="0"/>
        <v>1</v>
      </c>
      <c r="I112" s="24">
        <f t="shared" si="1"/>
        <v>0</v>
      </c>
    </row>
    <row r="113" spans="1:9" s="2" customFormat="1" ht="33" customHeight="1" x14ac:dyDescent="0.25">
      <c r="A113" s="44" t="s">
        <v>122</v>
      </c>
      <c r="B113" s="73" t="s">
        <v>23</v>
      </c>
      <c r="C113" s="74"/>
      <c r="D113" s="75"/>
      <c r="E113" s="58" t="b">
        <v>0</v>
      </c>
      <c r="F113" s="58"/>
      <c r="G113" s="58" t="b">
        <v>0</v>
      </c>
      <c r="H113" s="43">
        <f t="shared" si="0"/>
        <v>1</v>
      </c>
      <c r="I113" s="24">
        <f t="shared" si="1"/>
        <v>0</v>
      </c>
    </row>
    <row r="114" spans="1:9" s="2" customFormat="1" ht="33" customHeight="1" x14ac:dyDescent="0.25">
      <c r="A114" s="44" t="s">
        <v>123</v>
      </c>
      <c r="B114" s="73" t="s">
        <v>26</v>
      </c>
      <c r="C114" s="74"/>
      <c r="D114" s="75"/>
      <c r="E114" s="58" t="b">
        <v>0</v>
      </c>
      <c r="F114" s="58"/>
      <c r="G114" s="58" t="b">
        <v>0</v>
      </c>
      <c r="H114" s="43">
        <f t="shared" si="0"/>
        <v>1</v>
      </c>
      <c r="I114" s="24">
        <f t="shared" si="1"/>
        <v>0</v>
      </c>
    </row>
    <row r="115" spans="1:9" s="2" customFormat="1" ht="33" customHeight="1" x14ac:dyDescent="0.25">
      <c r="A115" s="44" t="s">
        <v>124</v>
      </c>
      <c r="B115" s="73" t="s">
        <v>29</v>
      </c>
      <c r="C115" s="74"/>
      <c r="D115" s="75"/>
      <c r="E115" s="58" t="b">
        <v>0</v>
      </c>
      <c r="F115" s="58"/>
      <c r="G115" s="58" t="b">
        <v>0</v>
      </c>
      <c r="H115" s="43">
        <f t="shared" si="0"/>
        <v>1</v>
      </c>
      <c r="I115" s="24">
        <f t="shared" si="1"/>
        <v>0</v>
      </c>
    </row>
    <row r="116" spans="1:9" s="2" customFormat="1" ht="33" customHeight="1" x14ac:dyDescent="0.25">
      <c r="A116" s="44" t="s">
        <v>125</v>
      </c>
      <c r="B116" s="73" t="s">
        <v>28</v>
      </c>
      <c r="C116" s="74"/>
      <c r="D116" s="75"/>
      <c r="E116" s="58" t="b">
        <v>0</v>
      </c>
      <c r="F116" s="58"/>
      <c r="G116" s="58" t="b">
        <v>0</v>
      </c>
      <c r="H116" s="43">
        <f t="shared" si="0"/>
        <v>1</v>
      </c>
      <c r="I116" s="24">
        <f t="shared" si="1"/>
        <v>0</v>
      </c>
    </row>
    <row r="117" spans="1:9" s="2" customFormat="1" ht="33" customHeight="1" x14ac:dyDescent="0.25">
      <c r="A117" s="44" t="s">
        <v>126</v>
      </c>
      <c r="B117" s="73" t="s">
        <v>27</v>
      </c>
      <c r="C117" s="74"/>
      <c r="D117" s="75"/>
      <c r="E117" s="58" t="b">
        <v>0</v>
      </c>
      <c r="F117" s="58"/>
      <c r="G117" s="58" t="b">
        <v>0</v>
      </c>
      <c r="H117" s="43">
        <f t="shared" si="0"/>
        <v>1</v>
      </c>
      <c r="I117" s="24">
        <f t="shared" si="1"/>
        <v>0</v>
      </c>
    </row>
    <row r="118" spans="1:9" s="2" customFormat="1" ht="33" customHeight="1" x14ac:dyDescent="0.25">
      <c r="A118" s="44" t="s">
        <v>174</v>
      </c>
      <c r="B118" s="73" t="s">
        <v>31</v>
      </c>
      <c r="C118" s="74"/>
      <c r="D118" s="75"/>
      <c r="E118" s="58" t="b">
        <v>0</v>
      </c>
      <c r="F118" s="58"/>
      <c r="G118" s="58" t="b">
        <v>0</v>
      </c>
      <c r="H118" s="43">
        <f t="shared" si="0"/>
        <v>1</v>
      </c>
      <c r="I118" s="24">
        <f t="shared" si="1"/>
        <v>0</v>
      </c>
    </row>
    <row r="119" spans="1:9" s="2" customFormat="1" ht="33" customHeight="1" thickBot="1" x14ac:dyDescent="0.3">
      <c r="A119" s="44" t="s">
        <v>188</v>
      </c>
      <c r="B119" s="73" t="s">
        <v>32</v>
      </c>
      <c r="C119" s="74"/>
      <c r="D119" s="75"/>
      <c r="E119" s="58" t="b">
        <v>0</v>
      </c>
      <c r="F119" s="58"/>
      <c r="G119" s="58" t="b">
        <v>0</v>
      </c>
      <c r="H119" s="43">
        <f t="shared" si="0"/>
        <v>1</v>
      </c>
      <c r="I119" s="24">
        <f t="shared" si="1"/>
        <v>0</v>
      </c>
    </row>
    <row r="120" spans="1:9" s="2" customFormat="1" ht="20.100000000000001" customHeight="1" thickBot="1" x14ac:dyDescent="0.3">
      <c r="A120" s="13"/>
      <c r="B120" s="71"/>
      <c r="C120" s="71"/>
      <c r="D120" s="72"/>
      <c r="E120" s="97" t="s">
        <v>59</v>
      </c>
      <c r="F120" s="97"/>
      <c r="G120" s="97"/>
      <c r="H120" s="8">
        <f>SUM(H102:H119)</f>
        <v>23</v>
      </c>
      <c r="I120" s="9">
        <f>SUM(I102:I119)</f>
        <v>0</v>
      </c>
    </row>
    <row r="121" spans="1:9" s="2" customFormat="1" ht="29.1" customHeight="1" x14ac:dyDescent="0.25">
      <c r="A121" s="47">
        <v>14</v>
      </c>
      <c r="B121" s="87" t="s">
        <v>19</v>
      </c>
      <c r="C121" s="88"/>
      <c r="D121" s="89"/>
      <c r="E121" s="52" t="s">
        <v>5</v>
      </c>
      <c r="F121" s="52" t="s">
        <v>6</v>
      </c>
      <c r="G121" s="52" t="s">
        <v>7</v>
      </c>
      <c r="H121" s="28" t="s">
        <v>41</v>
      </c>
      <c r="I121" s="28" t="s">
        <v>42</v>
      </c>
    </row>
    <row r="122" spans="1:9" s="2" customFormat="1" ht="33" customHeight="1" x14ac:dyDescent="0.25">
      <c r="A122" s="31" t="s">
        <v>127</v>
      </c>
      <c r="B122" s="73" t="s">
        <v>33</v>
      </c>
      <c r="C122" s="74"/>
      <c r="D122" s="75"/>
      <c r="E122" s="58" t="b">
        <v>0</v>
      </c>
      <c r="F122" s="58"/>
      <c r="G122" s="58" t="b">
        <v>0</v>
      </c>
      <c r="H122" s="6">
        <f>IF(G122,0,2)</f>
        <v>2</v>
      </c>
      <c r="I122" s="24">
        <f>IF(H122=0,0,IF(E122=TRUE,2,0))</f>
        <v>0</v>
      </c>
    </row>
    <row r="123" spans="1:9" s="2" customFormat="1" ht="33" customHeight="1" x14ac:dyDescent="0.25">
      <c r="A123" s="31" t="s">
        <v>128</v>
      </c>
      <c r="B123" s="68" t="s">
        <v>222</v>
      </c>
      <c r="C123" s="69"/>
      <c r="D123" s="70"/>
      <c r="E123" s="58" t="b">
        <v>0</v>
      </c>
      <c r="F123" s="58"/>
      <c r="G123" s="58" t="b">
        <v>0</v>
      </c>
      <c r="H123" s="43">
        <f>IF(G123,0,1)</f>
        <v>1</v>
      </c>
      <c r="I123" s="24">
        <f>IF(H123=0,0,IF(E123=TRUE,1,0))</f>
        <v>0</v>
      </c>
    </row>
    <row r="124" spans="1:9" s="2" customFormat="1" ht="33" customHeight="1" thickBot="1" x14ac:dyDescent="0.3">
      <c r="A124" s="31" t="s">
        <v>201</v>
      </c>
      <c r="B124" s="68" t="s">
        <v>223</v>
      </c>
      <c r="C124" s="69"/>
      <c r="D124" s="70"/>
      <c r="E124" s="58" t="b">
        <v>0</v>
      </c>
      <c r="F124" s="58"/>
      <c r="G124" s="58" t="b">
        <v>0</v>
      </c>
      <c r="H124" s="6">
        <f>IF(G124,0,3)</f>
        <v>3</v>
      </c>
      <c r="I124" s="24">
        <f>IF(H124=0,0,IF(E124=TRUE,3,0))</f>
        <v>0</v>
      </c>
    </row>
    <row r="125" spans="1:9" s="2" customFormat="1" ht="20.100000000000001" customHeight="1" thickBot="1" x14ac:dyDescent="0.3">
      <c r="A125" s="13"/>
      <c r="B125" s="71"/>
      <c r="C125" s="71"/>
      <c r="D125" s="72"/>
      <c r="E125" s="97" t="s">
        <v>59</v>
      </c>
      <c r="F125" s="97"/>
      <c r="G125" s="97"/>
      <c r="H125" s="8">
        <f>SUM(H122:H124)</f>
        <v>6</v>
      </c>
      <c r="I125" s="9">
        <f>SUM(I122:I124)</f>
        <v>0</v>
      </c>
    </row>
    <row r="126" spans="1:9" s="2" customFormat="1" ht="24.95" customHeight="1" thickBot="1" x14ac:dyDescent="0.3">
      <c r="A126" s="10"/>
      <c r="B126" s="95" t="s">
        <v>65</v>
      </c>
      <c r="C126" s="96"/>
      <c r="D126" s="96"/>
      <c r="E126" s="96"/>
      <c r="F126" s="96"/>
      <c r="G126" s="96"/>
      <c r="H126" s="84"/>
      <c r="I126" s="56">
        <f>SUM(I125,I120)</f>
        <v>0</v>
      </c>
    </row>
    <row r="127" spans="1:9" s="2" customFormat="1" ht="24.95" customHeight="1" thickBot="1" x14ac:dyDescent="0.3">
      <c r="A127" s="10"/>
      <c r="B127" s="95" t="s">
        <v>66</v>
      </c>
      <c r="C127" s="96"/>
      <c r="D127" s="96"/>
      <c r="E127" s="96"/>
      <c r="F127" s="96"/>
      <c r="G127" s="96"/>
      <c r="H127" s="84"/>
      <c r="I127" s="23">
        <f>SUM(H125,H120)</f>
        <v>29</v>
      </c>
    </row>
    <row r="128" spans="1:9" s="2" customFormat="1" ht="9.9499999999999993" customHeight="1" x14ac:dyDescent="0.25">
      <c r="A128" s="14"/>
      <c r="B128" s="15"/>
      <c r="C128" s="15"/>
      <c r="D128" s="16"/>
      <c r="E128" s="16"/>
      <c r="F128" s="16"/>
      <c r="G128" s="16"/>
      <c r="H128" s="22"/>
      <c r="I128" s="4"/>
    </row>
    <row r="129" spans="1:26" s="2" customFormat="1" ht="20.100000000000001" customHeight="1" x14ac:dyDescent="0.25">
      <c r="A129" s="33" t="s">
        <v>39</v>
      </c>
      <c r="B129" s="91" t="s">
        <v>4</v>
      </c>
      <c r="C129" s="92"/>
      <c r="D129" s="92"/>
      <c r="E129" s="93"/>
      <c r="F129" s="93"/>
      <c r="G129" s="93"/>
      <c r="H129" s="93"/>
      <c r="I129" s="94"/>
    </row>
    <row r="130" spans="1:26" s="2" customFormat="1" ht="29.1" customHeight="1" x14ac:dyDescent="0.25">
      <c r="A130" s="47">
        <v>15</v>
      </c>
      <c r="B130" s="87" t="s">
        <v>21</v>
      </c>
      <c r="C130" s="88"/>
      <c r="D130" s="89"/>
      <c r="E130" s="52" t="s">
        <v>5</v>
      </c>
      <c r="F130" s="52" t="s">
        <v>6</v>
      </c>
      <c r="G130" s="52" t="s">
        <v>7</v>
      </c>
      <c r="H130" s="28" t="s">
        <v>41</v>
      </c>
      <c r="I130" s="28" t="s">
        <v>42</v>
      </c>
    </row>
    <row r="131" spans="1:26" s="2" customFormat="1" ht="33" customHeight="1" thickBot="1" x14ac:dyDescent="0.3">
      <c r="A131" s="31" t="s">
        <v>129</v>
      </c>
      <c r="B131" s="65" t="s">
        <v>175</v>
      </c>
      <c r="C131" s="66"/>
      <c r="D131" s="67"/>
      <c r="E131" s="58" t="b">
        <v>0</v>
      </c>
      <c r="F131" s="58"/>
      <c r="G131" s="58" t="b">
        <v>0</v>
      </c>
      <c r="H131" s="6">
        <f>IF(G131,0,3)</f>
        <v>3</v>
      </c>
      <c r="I131" s="24">
        <f>IF(H131=0,0,IF(E131=TRUE,3,0))</f>
        <v>0</v>
      </c>
    </row>
    <row r="132" spans="1:26" s="2" customFormat="1" ht="20.100000000000001" customHeight="1" thickBot="1" x14ac:dyDescent="0.3">
      <c r="A132" s="13"/>
      <c r="B132" s="71"/>
      <c r="C132" s="71"/>
      <c r="D132" s="72"/>
      <c r="E132" s="97" t="s">
        <v>59</v>
      </c>
      <c r="F132" s="97"/>
      <c r="G132" s="97"/>
      <c r="H132" s="8">
        <f>SUM(H131)</f>
        <v>3</v>
      </c>
      <c r="I132" s="9">
        <f>SUM(I131)</f>
        <v>0</v>
      </c>
    </row>
    <row r="133" spans="1:26" s="2" customFormat="1" ht="29.1" customHeight="1" x14ac:dyDescent="0.25">
      <c r="A133" s="47">
        <v>16</v>
      </c>
      <c r="B133" s="87" t="s">
        <v>20</v>
      </c>
      <c r="C133" s="88"/>
      <c r="D133" s="89"/>
      <c r="E133" s="52" t="s">
        <v>5</v>
      </c>
      <c r="F133" s="52" t="s">
        <v>6</v>
      </c>
      <c r="G133" s="52" t="s">
        <v>7</v>
      </c>
      <c r="H133" s="28" t="s">
        <v>41</v>
      </c>
      <c r="I133" s="28" t="s">
        <v>42</v>
      </c>
    </row>
    <row r="134" spans="1:26" s="2" customFormat="1" ht="33" customHeight="1" x14ac:dyDescent="0.25">
      <c r="A134" s="31" t="s">
        <v>130</v>
      </c>
      <c r="B134" s="65" t="s">
        <v>224</v>
      </c>
      <c r="C134" s="66"/>
      <c r="D134" s="67"/>
      <c r="E134" s="58" t="b">
        <v>0</v>
      </c>
      <c r="F134" s="58"/>
      <c r="G134" s="58" t="b">
        <v>0</v>
      </c>
      <c r="H134" s="6">
        <f>IF(G134,0,3)</f>
        <v>3</v>
      </c>
      <c r="I134" s="24">
        <f>IF(H134=0,0,IF(E134=TRUE,3,0))</f>
        <v>0</v>
      </c>
    </row>
    <row r="135" spans="1:26" s="2" customFormat="1" ht="33" customHeight="1" thickBot="1" x14ac:dyDescent="0.3">
      <c r="A135" s="31" t="s">
        <v>131</v>
      </c>
      <c r="B135" s="65" t="s">
        <v>225</v>
      </c>
      <c r="C135" s="66"/>
      <c r="D135" s="67"/>
      <c r="E135" s="58" t="b">
        <v>0</v>
      </c>
      <c r="F135" s="58"/>
      <c r="G135" s="58" t="b">
        <v>0</v>
      </c>
      <c r="H135" s="38" t="str">
        <f>IF(G135,0,"4*")</f>
        <v>4*</v>
      </c>
      <c r="I135" s="24">
        <f>IF(H135=0,0,IF(E135=TRUE,4,0))</f>
        <v>0</v>
      </c>
      <c r="Z135" s="62">
        <f>IF(G135,0,4)</f>
        <v>4</v>
      </c>
    </row>
    <row r="136" spans="1:26" s="2" customFormat="1" ht="20.100000000000001" customHeight="1" thickBot="1" x14ac:dyDescent="0.3">
      <c r="A136" s="13"/>
      <c r="B136" s="71"/>
      <c r="C136" s="71"/>
      <c r="D136" s="72"/>
      <c r="E136" s="97" t="s">
        <v>59</v>
      </c>
      <c r="F136" s="97"/>
      <c r="G136" s="97"/>
      <c r="H136" s="8">
        <f>SUM(H134,Z135)</f>
        <v>7</v>
      </c>
      <c r="I136" s="9">
        <f>SUM(I134:I135)</f>
        <v>0</v>
      </c>
    </row>
    <row r="137" spans="1:26" s="2" customFormat="1" ht="24.95" customHeight="1" thickBot="1" x14ac:dyDescent="0.3">
      <c r="A137" s="10"/>
      <c r="B137" s="95" t="s">
        <v>63</v>
      </c>
      <c r="C137" s="96"/>
      <c r="D137" s="96"/>
      <c r="E137" s="96"/>
      <c r="F137" s="96"/>
      <c r="G137" s="96"/>
      <c r="H137" s="84"/>
      <c r="I137" s="23">
        <f>SUM(I136,I132)</f>
        <v>0</v>
      </c>
    </row>
    <row r="138" spans="1:26" s="2" customFormat="1" ht="24.95" customHeight="1" thickBot="1" x14ac:dyDescent="0.3">
      <c r="A138" s="10"/>
      <c r="B138" s="95" t="s">
        <v>64</v>
      </c>
      <c r="C138" s="96"/>
      <c r="D138" s="96"/>
      <c r="E138" s="96"/>
      <c r="F138" s="96"/>
      <c r="G138" s="96"/>
      <c r="H138" s="84"/>
      <c r="I138" s="23">
        <f>SUM(H136,H132)</f>
        <v>10</v>
      </c>
    </row>
    <row r="139" spans="1:26" s="2" customFormat="1" ht="9.9499999999999993" customHeight="1" x14ac:dyDescent="0.25">
      <c r="A139" s="10"/>
      <c r="B139" s="27"/>
      <c r="C139" s="27"/>
      <c r="D139" s="18"/>
      <c r="E139" s="18"/>
      <c r="F139" s="18"/>
      <c r="G139" s="18"/>
      <c r="H139" s="21"/>
      <c r="I139" s="12"/>
    </row>
    <row r="140" spans="1:26" s="2" customFormat="1" ht="20.100000000000001" customHeight="1" x14ac:dyDescent="0.25">
      <c r="A140" s="33" t="s">
        <v>40</v>
      </c>
      <c r="B140" s="91" t="s">
        <v>144</v>
      </c>
      <c r="C140" s="92"/>
      <c r="D140" s="92"/>
      <c r="E140" s="93"/>
      <c r="F140" s="93"/>
      <c r="G140" s="93"/>
      <c r="H140" s="93"/>
      <c r="I140" s="94"/>
    </row>
    <row r="141" spans="1:26" s="2" customFormat="1" ht="29.1" customHeight="1" x14ac:dyDescent="0.25">
      <c r="A141" s="47">
        <v>17</v>
      </c>
      <c r="B141" s="87" t="s">
        <v>9</v>
      </c>
      <c r="C141" s="88"/>
      <c r="D141" s="89"/>
      <c r="E141" s="52" t="s">
        <v>5</v>
      </c>
      <c r="F141" s="52" t="s">
        <v>6</v>
      </c>
      <c r="G141" s="52" t="s">
        <v>7</v>
      </c>
      <c r="H141" s="28" t="s">
        <v>41</v>
      </c>
      <c r="I141" s="28" t="s">
        <v>42</v>
      </c>
    </row>
    <row r="142" spans="1:26" s="2" customFormat="1" ht="51" customHeight="1" x14ac:dyDescent="0.25">
      <c r="A142" s="44" t="s">
        <v>132</v>
      </c>
      <c r="B142" s="73" t="s">
        <v>150</v>
      </c>
      <c r="C142" s="74"/>
      <c r="D142" s="75"/>
      <c r="E142" s="58" t="b">
        <v>0</v>
      </c>
      <c r="F142" s="58"/>
      <c r="G142" s="58" t="b">
        <v>0</v>
      </c>
      <c r="H142" s="43">
        <f>IF(G142,0,1)</f>
        <v>1</v>
      </c>
      <c r="I142" s="24">
        <f>IF(H142=0,0,IF(E142=TRUE,1,0))</f>
        <v>0</v>
      </c>
    </row>
    <row r="143" spans="1:26" s="2" customFormat="1" ht="33" customHeight="1" x14ac:dyDescent="0.25">
      <c r="A143" s="44" t="s">
        <v>133</v>
      </c>
      <c r="B143" s="65" t="s">
        <v>226</v>
      </c>
      <c r="C143" s="76"/>
      <c r="D143" s="77"/>
      <c r="E143" s="58" t="b">
        <v>0</v>
      </c>
      <c r="F143" s="58"/>
      <c r="G143" s="58" t="b">
        <v>0</v>
      </c>
      <c r="H143" s="6">
        <f>IF(G143,0,2)</f>
        <v>2</v>
      </c>
      <c r="I143" s="24">
        <f>IF(H143=0,0,IF(E143=TRUE,2,0))</f>
        <v>0</v>
      </c>
    </row>
    <row r="144" spans="1:26" s="2" customFormat="1" ht="33" customHeight="1" x14ac:dyDescent="0.25">
      <c r="A144" s="44" t="s">
        <v>134</v>
      </c>
      <c r="B144" s="73" t="s">
        <v>176</v>
      </c>
      <c r="C144" s="74"/>
      <c r="D144" s="75"/>
      <c r="E144" s="58" t="b">
        <v>0</v>
      </c>
      <c r="F144" s="58"/>
      <c r="G144" s="58" t="b">
        <v>0</v>
      </c>
      <c r="H144" s="6">
        <f>IF(G144,0,2)</f>
        <v>2</v>
      </c>
      <c r="I144" s="24">
        <f>IF(H144=0,0,IF(E144=TRUE,2,0))</f>
        <v>0</v>
      </c>
    </row>
    <row r="145" spans="1:10" s="2" customFormat="1" ht="33" customHeight="1" x14ac:dyDescent="0.25">
      <c r="A145" s="44" t="s">
        <v>135</v>
      </c>
      <c r="B145" s="73" t="s">
        <v>227</v>
      </c>
      <c r="C145" s="74"/>
      <c r="D145" s="75"/>
      <c r="E145" s="58" t="b">
        <v>0</v>
      </c>
      <c r="F145" s="58"/>
      <c r="G145" s="58" t="b">
        <v>0</v>
      </c>
      <c r="H145" s="43">
        <f>IF(G145,0,1)</f>
        <v>1</v>
      </c>
      <c r="I145" s="24">
        <f>IF(H145=0,0,IF(E145=TRUE,1,0))</f>
        <v>0</v>
      </c>
      <c r="J145" s="55"/>
    </row>
    <row r="146" spans="1:10" s="2" customFormat="1" ht="33" customHeight="1" x14ac:dyDescent="0.25">
      <c r="A146" s="44" t="s">
        <v>136</v>
      </c>
      <c r="B146" s="73" t="s">
        <v>22</v>
      </c>
      <c r="C146" s="74"/>
      <c r="D146" s="75"/>
      <c r="E146" s="58" t="b">
        <v>0</v>
      </c>
      <c r="F146" s="58"/>
      <c r="G146" s="58" t="b">
        <v>0</v>
      </c>
      <c r="H146" s="6">
        <f>IF(G146,0,2)</f>
        <v>2</v>
      </c>
      <c r="I146" s="24">
        <f>IF(H146=0,0,IF(E146=TRUE,2,0))</f>
        <v>0</v>
      </c>
    </row>
    <row r="147" spans="1:10" s="2" customFormat="1" ht="33" customHeight="1" x14ac:dyDescent="0.25">
      <c r="A147" s="44" t="s">
        <v>177</v>
      </c>
      <c r="B147" s="73" t="s">
        <v>53</v>
      </c>
      <c r="C147" s="74"/>
      <c r="D147" s="75"/>
      <c r="E147" s="58" t="b">
        <v>0</v>
      </c>
      <c r="F147" s="58"/>
      <c r="G147" s="58" t="b">
        <v>0</v>
      </c>
      <c r="H147" s="6">
        <f>IF(G147,0,2)</f>
        <v>2</v>
      </c>
      <c r="I147" s="24">
        <f>IF(H147=0,0,IF(E147=TRUE,2,0))</f>
        <v>0</v>
      </c>
    </row>
    <row r="148" spans="1:10" s="2" customFormat="1" ht="33" customHeight="1" thickBot="1" x14ac:dyDescent="0.3">
      <c r="A148" s="44" t="s">
        <v>202</v>
      </c>
      <c r="B148" s="73" t="s">
        <v>178</v>
      </c>
      <c r="C148" s="74"/>
      <c r="D148" s="75"/>
      <c r="E148" s="58" t="b">
        <v>0</v>
      </c>
      <c r="F148" s="58"/>
      <c r="G148" s="58" t="b">
        <v>0</v>
      </c>
      <c r="H148" s="6">
        <f>IF(G148,0,2)</f>
        <v>2</v>
      </c>
      <c r="I148" s="24">
        <f>IF(H148=0,0,IF(E148=TRUE,2,0))</f>
        <v>0</v>
      </c>
    </row>
    <row r="149" spans="1:10" s="2" customFormat="1" ht="20.100000000000001" customHeight="1" thickBot="1" x14ac:dyDescent="0.3">
      <c r="A149" s="10"/>
      <c r="B149" s="78"/>
      <c r="C149" s="78"/>
      <c r="D149" s="79"/>
      <c r="E149" s="97" t="s">
        <v>59</v>
      </c>
      <c r="F149" s="97"/>
      <c r="G149" s="97"/>
      <c r="H149" s="8">
        <f>SUM(H142:H148)</f>
        <v>12</v>
      </c>
      <c r="I149" s="9">
        <f>SUM(I142:I148)</f>
        <v>0</v>
      </c>
    </row>
    <row r="150" spans="1:10" s="2" customFormat="1" ht="29.1" customHeight="1" x14ac:dyDescent="0.25">
      <c r="A150" s="47">
        <v>18</v>
      </c>
      <c r="B150" s="87" t="s">
        <v>0</v>
      </c>
      <c r="C150" s="88"/>
      <c r="D150" s="89"/>
      <c r="E150" s="52" t="s">
        <v>5</v>
      </c>
      <c r="F150" s="52" t="s">
        <v>6</v>
      </c>
      <c r="G150" s="52" t="s">
        <v>7</v>
      </c>
      <c r="H150" s="28" t="s">
        <v>41</v>
      </c>
      <c r="I150" s="28" t="s">
        <v>42</v>
      </c>
    </row>
    <row r="151" spans="1:10" s="2" customFormat="1" ht="33" customHeight="1" x14ac:dyDescent="0.25">
      <c r="A151" s="31" t="s">
        <v>137</v>
      </c>
      <c r="B151" s="73" t="s">
        <v>54</v>
      </c>
      <c r="C151" s="74"/>
      <c r="D151" s="75"/>
      <c r="E151" s="58" t="b">
        <v>0</v>
      </c>
      <c r="F151" s="58"/>
      <c r="G151" s="58" t="b">
        <v>0</v>
      </c>
      <c r="H151" s="43">
        <f>IF(G151,0,1)</f>
        <v>1</v>
      </c>
      <c r="I151" s="24">
        <f>IF(H151=0,0,IF(E151=TRUE,1,0))</f>
        <v>0</v>
      </c>
      <c r="J151" s="55"/>
    </row>
    <row r="152" spans="1:10" s="2" customFormat="1" ht="33" customHeight="1" thickBot="1" x14ac:dyDescent="0.3">
      <c r="A152" s="31" t="s">
        <v>138</v>
      </c>
      <c r="B152" s="73" t="s">
        <v>179</v>
      </c>
      <c r="C152" s="74"/>
      <c r="D152" s="75"/>
      <c r="E152" s="58" t="b">
        <v>0</v>
      </c>
      <c r="F152" s="58"/>
      <c r="G152" s="58" t="b">
        <v>0</v>
      </c>
      <c r="H152" s="6">
        <f>IF(G152,0,2)</f>
        <v>2</v>
      </c>
      <c r="I152" s="24">
        <f>IF(H152=0,0,IF(E152=TRUE,2,0))</f>
        <v>0</v>
      </c>
    </row>
    <row r="153" spans="1:10" s="2" customFormat="1" ht="20.100000000000001" customHeight="1" thickBot="1" x14ac:dyDescent="0.3">
      <c r="A153" s="13"/>
      <c r="B153" s="71"/>
      <c r="C153" s="71"/>
      <c r="D153" s="72"/>
      <c r="E153" s="97" t="s">
        <v>59</v>
      </c>
      <c r="F153" s="97"/>
      <c r="G153" s="97"/>
      <c r="H153" s="8">
        <f>SUM(H151:H152)</f>
        <v>3</v>
      </c>
      <c r="I153" s="9">
        <f>SUM(I151:I152)</f>
        <v>0</v>
      </c>
    </row>
    <row r="154" spans="1:10" s="2" customFormat="1" ht="30.95" customHeight="1" x14ac:dyDescent="0.25">
      <c r="A154" s="47">
        <v>19</v>
      </c>
      <c r="B154" s="87" t="s">
        <v>2</v>
      </c>
      <c r="C154" s="88"/>
      <c r="D154" s="89"/>
      <c r="E154" s="52" t="s">
        <v>5</v>
      </c>
      <c r="F154" s="52" t="s">
        <v>6</v>
      </c>
      <c r="G154" s="52" t="s">
        <v>7</v>
      </c>
      <c r="H154" s="28" t="s">
        <v>41</v>
      </c>
      <c r="I154" s="28" t="s">
        <v>42</v>
      </c>
    </row>
    <row r="155" spans="1:10" s="2" customFormat="1" ht="33" customHeight="1" thickBot="1" x14ac:dyDescent="0.3">
      <c r="A155" s="31" t="s">
        <v>139</v>
      </c>
      <c r="B155" s="73" t="s">
        <v>180</v>
      </c>
      <c r="C155" s="74"/>
      <c r="D155" s="75"/>
      <c r="E155" s="58" t="b">
        <v>0</v>
      </c>
      <c r="F155" s="58"/>
      <c r="G155" s="58" t="b">
        <v>0</v>
      </c>
      <c r="H155" s="6">
        <f>IF(G155,0,2)</f>
        <v>2</v>
      </c>
      <c r="I155" s="24">
        <f>IF(H155=0,0,IF(E155=TRUE,2,0))</f>
        <v>0</v>
      </c>
    </row>
    <row r="156" spans="1:10" s="2" customFormat="1" ht="20.100000000000001" customHeight="1" thickBot="1" x14ac:dyDescent="0.3">
      <c r="A156" s="5"/>
      <c r="B156" s="66"/>
      <c r="C156" s="66"/>
      <c r="D156" s="90"/>
      <c r="E156" s="97" t="s">
        <v>59</v>
      </c>
      <c r="F156" s="97"/>
      <c r="G156" s="97"/>
      <c r="H156" s="8">
        <f>SUM(H155)</f>
        <v>2</v>
      </c>
      <c r="I156" s="9">
        <f>SUM(I155)</f>
        <v>0</v>
      </c>
    </row>
    <row r="157" spans="1:10" s="2" customFormat="1" ht="29.1" customHeight="1" x14ac:dyDescent="0.25">
      <c r="A157" s="47">
        <v>20</v>
      </c>
      <c r="B157" s="87" t="s">
        <v>1</v>
      </c>
      <c r="C157" s="88"/>
      <c r="D157" s="89"/>
      <c r="E157" s="52" t="s">
        <v>5</v>
      </c>
      <c r="F157" s="52" t="s">
        <v>6</v>
      </c>
      <c r="G157" s="52" t="s">
        <v>7</v>
      </c>
      <c r="H157" s="28" t="s">
        <v>41</v>
      </c>
      <c r="I157" s="28" t="s">
        <v>42</v>
      </c>
    </row>
    <row r="158" spans="1:10" s="2" customFormat="1" ht="33" customHeight="1" x14ac:dyDescent="0.25">
      <c r="A158" s="44" t="s">
        <v>140</v>
      </c>
      <c r="B158" s="65" t="s">
        <v>181</v>
      </c>
      <c r="C158" s="66"/>
      <c r="D158" s="67"/>
      <c r="E158" s="58" t="b">
        <v>0</v>
      </c>
      <c r="F158" s="58"/>
      <c r="G158" s="58" t="b">
        <v>0</v>
      </c>
      <c r="H158" s="6">
        <f>IF(G158,0,2)</f>
        <v>2</v>
      </c>
      <c r="I158" s="24">
        <f>IF(H158=0,0,IF(E158=TRUE,2,0))</f>
        <v>0</v>
      </c>
    </row>
    <row r="159" spans="1:10" s="2" customFormat="1" ht="33" customHeight="1" x14ac:dyDescent="0.25">
      <c r="A159" s="44" t="s">
        <v>182</v>
      </c>
      <c r="B159" s="68" t="s">
        <v>195</v>
      </c>
      <c r="C159" s="69"/>
      <c r="D159" s="70"/>
      <c r="E159" s="58" t="b">
        <v>0</v>
      </c>
      <c r="F159" s="58"/>
      <c r="G159" s="58" t="b">
        <v>0</v>
      </c>
      <c r="H159" s="43">
        <f>IF(G159,0,1)</f>
        <v>1</v>
      </c>
      <c r="I159" s="24">
        <f>IF(H159=0,0,IF(E159=TRUE,1,0))</f>
        <v>0</v>
      </c>
    </row>
    <row r="160" spans="1:10" s="2" customFormat="1" ht="33" customHeight="1" x14ac:dyDescent="0.25">
      <c r="A160" s="44" t="s">
        <v>183</v>
      </c>
      <c r="B160" s="65" t="s">
        <v>197</v>
      </c>
      <c r="C160" s="66"/>
      <c r="D160" s="67"/>
      <c r="E160" s="58" t="b">
        <v>0</v>
      </c>
      <c r="F160" s="58"/>
      <c r="G160" s="58" t="b">
        <v>0</v>
      </c>
      <c r="H160" s="6">
        <f>IF(G160,0,2)</f>
        <v>2</v>
      </c>
      <c r="I160" s="24">
        <f>IF(H160=0,0,IF(E160=TRUE,2,0))</f>
        <v>0</v>
      </c>
    </row>
    <row r="161" spans="1:9" s="2" customFormat="1" ht="33" customHeight="1" thickBot="1" x14ac:dyDescent="0.3">
      <c r="A161" s="44" t="s">
        <v>184</v>
      </c>
      <c r="B161" s="68" t="s">
        <v>196</v>
      </c>
      <c r="C161" s="69"/>
      <c r="D161" s="70"/>
      <c r="E161" s="58" t="b">
        <v>0</v>
      </c>
      <c r="F161" s="58"/>
      <c r="G161" s="58" t="b">
        <v>0</v>
      </c>
      <c r="H161" s="6">
        <f>IF(G161,0,2)</f>
        <v>2</v>
      </c>
      <c r="I161" s="24">
        <f>IF(H161=0,0,IF(E161=TRUE,2,0))</f>
        <v>0</v>
      </c>
    </row>
    <row r="162" spans="1:9" s="2" customFormat="1" ht="20.100000000000001" customHeight="1" thickBot="1" x14ac:dyDescent="0.3">
      <c r="A162" s="13"/>
      <c r="B162" s="71"/>
      <c r="C162" s="71"/>
      <c r="D162" s="72"/>
      <c r="E162" s="97" t="s">
        <v>59</v>
      </c>
      <c r="F162" s="97"/>
      <c r="G162" s="97"/>
      <c r="H162" s="8">
        <f>SUM(H158:H161)</f>
        <v>7</v>
      </c>
      <c r="I162" s="9">
        <f>SUM(I158:I161)</f>
        <v>0</v>
      </c>
    </row>
    <row r="163" spans="1:9" s="2" customFormat="1" ht="24.95" customHeight="1" thickBot="1" x14ac:dyDescent="0.3">
      <c r="A163" s="10"/>
      <c r="B163" s="95" t="s">
        <v>60</v>
      </c>
      <c r="C163" s="96"/>
      <c r="D163" s="96"/>
      <c r="E163" s="96"/>
      <c r="F163" s="96"/>
      <c r="G163" s="96"/>
      <c r="H163" s="102"/>
      <c r="I163" s="56">
        <f>SUM(I162,I156,I153,I149)</f>
        <v>0</v>
      </c>
    </row>
    <row r="164" spans="1:9" s="2" customFormat="1" ht="24.95" customHeight="1" thickBot="1" x14ac:dyDescent="0.3">
      <c r="A164" s="10"/>
      <c r="B164" s="95" t="s">
        <v>58</v>
      </c>
      <c r="C164" s="96"/>
      <c r="D164" s="96"/>
      <c r="E164" s="96"/>
      <c r="F164" s="96"/>
      <c r="G164" s="96"/>
      <c r="H164" s="102"/>
      <c r="I164" s="23">
        <f>SUM(H162,H156,H153,H149)</f>
        <v>24</v>
      </c>
    </row>
    <row r="165" spans="1:9" ht="9.9499999999999993" customHeight="1" thickBot="1" x14ac:dyDescent="0.3"/>
    <row r="166" spans="1:9" s="2" customFormat="1" ht="24.95" customHeight="1" thickBot="1" x14ac:dyDescent="0.3">
      <c r="A166" s="10"/>
      <c r="B166" s="41"/>
      <c r="C166" s="42"/>
      <c r="D166" s="82" t="s">
        <v>61</v>
      </c>
      <c r="E166" s="83"/>
      <c r="F166" s="83"/>
      <c r="G166" s="83"/>
      <c r="H166" s="84"/>
      <c r="I166" s="40">
        <f>SUM(I163,I137,I126,I97,I80,I65,I38)</f>
        <v>0</v>
      </c>
    </row>
    <row r="167" spans="1:9" s="2" customFormat="1" ht="24.95" customHeight="1" thickBot="1" x14ac:dyDescent="0.3">
      <c r="A167" s="10"/>
      <c r="B167" s="41"/>
      <c r="C167" s="42"/>
      <c r="D167" s="82" t="s">
        <v>62</v>
      </c>
      <c r="E167" s="83"/>
      <c r="F167" s="83"/>
      <c r="G167" s="83"/>
      <c r="H167" s="84"/>
      <c r="I167" s="40">
        <f>SUM(I164,I138,I127,I98,I81,I66,I39)</f>
        <v>154</v>
      </c>
    </row>
  </sheetData>
  <sheetProtection sheet="1" objects="1" scenarios="1"/>
  <mergeCells count="177">
    <mergeCell ref="H5:I5"/>
    <mergeCell ref="H6:I6"/>
    <mergeCell ref="H7:I7"/>
    <mergeCell ref="B10:H10"/>
    <mergeCell ref="B13:D13"/>
    <mergeCell ref="B73:D73"/>
    <mergeCell ref="B38:H38"/>
    <mergeCell ref="B65:H65"/>
    <mergeCell ref="B80:H80"/>
    <mergeCell ref="B66:H66"/>
    <mergeCell ref="B39:H39"/>
    <mergeCell ref="B35:D35"/>
    <mergeCell ref="B42:D42"/>
    <mergeCell ref="B26:D26"/>
    <mergeCell ref="B33:D33"/>
    <mergeCell ref="B34:D34"/>
    <mergeCell ref="B36:D36"/>
    <mergeCell ref="B29:D29"/>
    <mergeCell ref="B32:D32"/>
    <mergeCell ref="B72:D72"/>
    <mergeCell ref="B64:D64"/>
    <mergeCell ref="B71:D71"/>
    <mergeCell ref="B30:D30"/>
    <mergeCell ref="B74:D74"/>
    <mergeCell ref="B164:H164"/>
    <mergeCell ref="B163:H163"/>
    <mergeCell ref="B37:D37"/>
    <mergeCell ref="E37:G37"/>
    <mergeCell ref="E149:G149"/>
    <mergeCell ref="E153:G153"/>
    <mergeCell ref="E156:G156"/>
    <mergeCell ref="E162:G162"/>
    <mergeCell ref="B138:H138"/>
    <mergeCell ref="B103:D103"/>
    <mergeCell ref="B104:D104"/>
    <mergeCell ref="B88:D88"/>
    <mergeCell ref="B49:D49"/>
    <mergeCell ref="B55:D55"/>
    <mergeCell ref="B108:D108"/>
    <mergeCell ref="B109:D109"/>
    <mergeCell ref="B124:D124"/>
    <mergeCell ref="B123:D123"/>
    <mergeCell ref="B148:D148"/>
    <mergeCell ref="B70:D70"/>
    <mergeCell ref="B77:D77"/>
    <mergeCell ref="B69:D69"/>
    <mergeCell ref="B63:D63"/>
    <mergeCell ref="B62:D62"/>
    <mergeCell ref="H1:I1"/>
    <mergeCell ref="B142:D142"/>
    <mergeCell ref="B24:D24"/>
    <mergeCell ref="B147:D147"/>
    <mergeCell ref="B140:I140"/>
    <mergeCell ref="E31:G31"/>
    <mergeCell ref="E34:G34"/>
    <mergeCell ref="E50:G50"/>
    <mergeCell ref="E60:G60"/>
    <mergeCell ref="E64:G64"/>
    <mergeCell ref="E71:G71"/>
    <mergeCell ref="E79:G79"/>
    <mergeCell ref="E87:G87"/>
    <mergeCell ref="E92:G92"/>
    <mergeCell ref="E96:G96"/>
    <mergeCell ref="B144:D144"/>
    <mergeCell ref="B15:D15"/>
    <mergeCell ref="B27:D27"/>
    <mergeCell ref="B8:H8"/>
    <mergeCell ref="B22:D22"/>
    <mergeCell ref="B25:D25"/>
    <mergeCell ref="B43:D43"/>
    <mergeCell ref="B68:I68"/>
    <mergeCell ref="B23:D23"/>
    <mergeCell ref="B14:I14"/>
    <mergeCell ref="B115:D115"/>
    <mergeCell ref="B84:D84"/>
    <mergeCell ref="B92:D92"/>
    <mergeCell ref="B81:H81"/>
    <mergeCell ref="B86:D86"/>
    <mergeCell ref="B87:D87"/>
    <mergeCell ref="B93:D93"/>
    <mergeCell ref="B95:D95"/>
    <mergeCell ref="B83:I83"/>
    <mergeCell ref="B21:D21"/>
    <mergeCell ref="B16:D16"/>
    <mergeCell ref="B17:D17"/>
    <mergeCell ref="B47:D47"/>
    <mergeCell ref="B54:D54"/>
    <mergeCell ref="B56:D56"/>
    <mergeCell ref="B48:D48"/>
    <mergeCell ref="B51:D51"/>
    <mergeCell ref="B61:D61"/>
    <mergeCell ref="B41:I41"/>
    <mergeCell ref="B53:D53"/>
    <mergeCell ref="B28:D28"/>
    <mergeCell ref="B57:D57"/>
    <mergeCell ref="B44:D44"/>
    <mergeCell ref="E26:G26"/>
    <mergeCell ref="B125:D125"/>
    <mergeCell ref="B113:D113"/>
    <mergeCell ref="E120:G120"/>
    <mergeCell ref="E125:G125"/>
    <mergeCell ref="B116:D116"/>
    <mergeCell ref="B112:D112"/>
    <mergeCell ref="B102:D102"/>
    <mergeCell ref="B119:D119"/>
    <mergeCell ref="B105:D105"/>
    <mergeCell ref="B107:D107"/>
    <mergeCell ref="B111:D111"/>
    <mergeCell ref="B45:D45"/>
    <mergeCell ref="B46:D46"/>
    <mergeCell ref="B60:D60"/>
    <mergeCell ref="B50:D50"/>
    <mergeCell ref="B31:D31"/>
    <mergeCell ref="B59:D59"/>
    <mergeCell ref="B58:D58"/>
    <mergeCell ref="B52:D52"/>
    <mergeCell ref="B97:H97"/>
    <mergeCell ref="B126:H126"/>
    <mergeCell ref="B137:H137"/>
    <mergeCell ref="B145:D145"/>
    <mergeCell ref="B127:H127"/>
    <mergeCell ref="B98:H98"/>
    <mergeCell ref="B100:I100"/>
    <mergeCell ref="B106:D106"/>
    <mergeCell ref="E132:G132"/>
    <mergeCell ref="E136:G136"/>
    <mergeCell ref="B120:D120"/>
    <mergeCell ref="B110:D110"/>
    <mergeCell ref="B135:D135"/>
    <mergeCell ref="D166:H166"/>
    <mergeCell ref="D167:H167"/>
    <mergeCell ref="B12:H12"/>
    <mergeCell ref="B18:D18"/>
    <mergeCell ref="B19:D19"/>
    <mergeCell ref="B20:D20"/>
    <mergeCell ref="B161:D161"/>
    <mergeCell ref="B162:D162"/>
    <mergeCell ref="B91:D91"/>
    <mergeCell ref="B157:D157"/>
    <mergeCell ref="B155:D155"/>
    <mergeCell ref="B156:D156"/>
    <mergeCell ref="B154:D154"/>
    <mergeCell ref="B130:D130"/>
    <mergeCell ref="B133:D133"/>
    <mergeCell ref="B121:D121"/>
    <mergeCell ref="B94:D94"/>
    <mergeCell ref="B101:D101"/>
    <mergeCell ref="B151:D151"/>
    <mergeCell ref="B153:D153"/>
    <mergeCell ref="B79:D79"/>
    <mergeCell ref="B141:D141"/>
    <mergeCell ref="B150:D150"/>
    <mergeCell ref="B129:I129"/>
    <mergeCell ref="C2:H2"/>
    <mergeCell ref="B158:D158"/>
    <mergeCell ref="B159:D159"/>
    <mergeCell ref="B160:D160"/>
    <mergeCell ref="B131:D131"/>
    <mergeCell ref="B132:D132"/>
    <mergeCell ref="B134:D134"/>
    <mergeCell ref="B136:D136"/>
    <mergeCell ref="B146:D146"/>
    <mergeCell ref="B75:D75"/>
    <mergeCell ref="B76:D76"/>
    <mergeCell ref="B78:D78"/>
    <mergeCell ref="B85:D85"/>
    <mergeCell ref="B89:D89"/>
    <mergeCell ref="B90:D90"/>
    <mergeCell ref="B96:D96"/>
    <mergeCell ref="B143:D143"/>
    <mergeCell ref="B152:D152"/>
    <mergeCell ref="B149:D149"/>
    <mergeCell ref="E3:I3"/>
    <mergeCell ref="B114:D114"/>
    <mergeCell ref="B118:D118"/>
    <mergeCell ref="B117:D117"/>
    <mergeCell ref="B122:D122"/>
  </mergeCells>
  <pageMargins left="0.25" right="0.25" top="0.75" bottom="0.75" header="0.3" footer="0.3"/>
  <pageSetup scale="76" fitToHeight="0" orientation="portrait" r:id="rId1"/>
  <headerFooter>
    <oddFooter>Page &amp;P of &amp;N</oddFooter>
  </headerFooter>
  <rowBreaks count="3" manualBreakCount="3">
    <brk id="60" max="16383" man="1"/>
    <brk id="92" max="16383" man="1"/>
    <brk id="120" max="16383" man="1"/>
  </rowBreaks>
  <ignoredErrors>
    <ignoredError sqref="H22:I22 H29:I29 H75:I75 H145:I145 H56:I56 H20:I20 H57:I57 H53:I53 H54:I54 H76:I76 H159:I15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ltText="_x000a_">
                <anchor moveWithCells="1">
                  <from>
                    <xdr:col>4</xdr:col>
                    <xdr:colOff>47625</xdr:colOff>
                    <xdr:row>16</xdr:row>
                    <xdr:rowOff>104775</xdr:rowOff>
                  </from>
                  <to>
                    <xdr:col>4</xdr:col>
                    <xdr:colOff>257175</xdr:colOff>
                    <xdr:row>16</xdr:row>
                    <xdr:rowOff>352425</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5</xdr:col>
                    <xdr:colOff>57150</xdr:colOff>
                    <xdr:row>16</xdr:row>
                    <xdr:rowOff>95250</xdr:rowOff>
                  </from>
                  <to>
                    <xdr:col>5</xdr:col>
                    <xdr:colOff>304800</xdr:colOff>
                    <xdr:row>16</xdr:row>
                    <xdr:rowOff>361950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6</xdr:col>
                    <xdr:colOff>47625</xdr:colOff>
                    <xdr:row>16</xdr:row>
                    <xdr:rowOff>95250</xdr:rowOff>
                  </from>
                  <to>
                    <xdr:col>6</xdr:col>
                    <xdr:colOff>295275</xdr:colOff>
                    <xdr:row>16</xdr:row>
                    <xdr:rowOff>361950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4</xdr:col>
                    <xdr:colOff>47625</xdr:colOff>
                    <xdr:row>17</xdr:row>
                    <xdr:rowOff>85725</xdr:rowOff>
                  </from>
                  <to>
                    <xdr:col>4</xdr:col>
                    <xdr:colOff>295275</xdr:colOff>
                    <xdr:row>17</xdr:row>
                    <xdr:rowOff>352425</xdr:rowOff>
                  </to>
                </anchor>
              </controlPr>
            </control>
          </mc:Choice>
        </mc:AlternateContent>
        <mc:AlternateContent xmlns:mc="http://schemas.openxmlformats.org/markup-compatibility/2006">
          <mc:Choice Requires="x14">
            <control shapeId="1029" r:id="rId8" name="Check Box 5">
              <controlPr locked="0" defaultSize="0" autoFill="0" autoLine="0" autoPict="0">
                <anchor moveWithCells="1">
                  <from>
                    <xdr:col>5</xdr:col>
                    <xdr:colOff>47625</xdr:colOff>
                    <xdr:row>17</xdr:row>
                    <xdr:rowOff>85725</xdr:rowOff>
                  </from>
                  <to>
                    <xdr:col>5</xdr:col>
                    <xdr:colOff>295275</xdr:colOff>
                    <xdr:row>17</xdr:row>
                    <xdr:rowOff>352425</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6</xdr:col>
                    <xdr:colOff>57150</xdr:colOff>
                    <xdr:row>17</xdr:row>
                    <xdr:rowOff>85725</xdr:rowOff>
                  </from>
                  <to>
                    <xdr:col>6</xdr:col>
                    <xdr:colOff>304800</xdr:colOff>
                    <xdr:row>17</xdr:row>
                    <xdr:rowOff>352425</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4</xdr:col>
                    <xdr:colOff>47625</xdr:colOff>
                    <xdr:row>18</xdr:row>
                    <xdr:rowOff>190500</xdr:rowOff>
                  </from>
                  <to>
                    <xdr:col>4</xdr:col>
                    <xdr:colOff>295275</xdr:colOff>
                    <xdr:row>18</xdr:row>
                    <xdr:rowOff>457200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5</xdr:col>
                    <xdr:colOff>47625</xdr:colOff>
                    <xdr:row>18</xdr:row>
                    <xdr:rowOff>190500</xdr:rowOff>
                  </from>
                  <to>
                    <xdr:col>5</xdr:col>
                    <xdr:colOff>295275</xdr:colOff>
                    <xdr:row>18</xdr:row>
                    <xdr:rowOff>457200</xdr:rowOff>
                  </to>
                </anchor>
              </controlPr>
            </control>
          </mc:Choice>
        </mc:AlternateContent>
        <mc:AlternateContent xmlns:mc="http://schemas.openxmlformats.org/markup-compatibility/2006">
          <mc:Choice Requires="x14">
            <control shapeId="1033" r:id="rId12" name="Check Box 9">
              <controlPr locked="0" defaultSize="0" autoFill="0" autoLine="0" autoPict="0">
                <anchor moveWithCells="1">
                  <from>
                    <xdr:col>6</xdr:col>
                    <xdr:colOff>57150</xdr:colOff>
                    <xdr:row>18</xdr:row>
                    <xdr:rowOff>190500</xdr:rowOff>
                  </from>
                  <to>
                    <xdr:col>6</xdr:col>
                    <xdr:colOff>304800</xdr:colOff>
                    <xdr:row>18</xdr:row>
                    <xdr:rowOff>457200</xdr:rowOff>
                  </to>
                </anchor>
              </controlPr>
            </control>
          </mc:Choice>
        </mc:AlternateContent>
        <mc:AlternateContent xmlns:mc="http://schemas.openxmlformats.org/markup-compatibility/2006">
          <mc:Choice Requires="x14">
            <control shapeId="1034" r:id="rId13" name="Check Box 10">
              <controlPr locked="0" defaultSize="0" autoFill="0" autoLine="0" autoPict="0">
                <anchor moveWithCells="1">
                  <from>
                    <xdr:col>6</xdr:col>
                    <xdr:colOff>57150</xdr:colOff>
                    <xdr:row>19</xdr:row>
                    <xdr:rowOff>85725</xdr:rowOff>
                  </from>
                  <to>
                    <xdr:col>6</xdr:col>
                    <xdr:colOff>304800</xdr:colOff>
                    <xdr:row>19</xdr:row>
                    <xdr:rowOff>352425</xdr:rowOff>
                  </to>
                </anchor>
              </controlPr>
            </control>
          </mc:Choice>
        </mc:AlternateContent>
        <mc:AlternateContent xmlns:mc="http://schemas.openxmlformats.org/markup-compatibility/2006">
          <mc:Choice Requires="x14">
            <control shapeId="1035" r:id="rId14" name="Check Box 11">
              <controlPr locked="0" defaultSize="0" autoFill="0" autoLine="0" autoPict="0">
                <anchor moveWithCells="1">
                  <from>
                    <xdr:col>4</xdr:col>
                    <xdr:colOff>47625</xdr:colOff>
                    <xdr:row>19</xdr:row>
                    <xdr:rowOff>85725</xdr:rowOff>
                  </from>
                  <to>
                    <xdr:col>4</xdr:col>
                    <xdr:colOff>295275</xdr:colOff>
                    <xdr:row>19</xdr:row>
                    <xdr:rowOff>352425</xdr:rowOff>
                  </to>
                </anchor>
              </controlPr>
            </control>
          </mc:Choice>
        </mc:AlternateContent>
        <mc:AlternateContent xmlns:mc="http://schemas.openxmlformats.org/markup-compatibility/2006">
          <mc:Choice Requires="x14">
            <control shapeId="1036" r:id="rId15" name="Check Box 12">
              <controlPr locked="0" defaultSize="0" autoFill="0" autoLine="0" autoPict="0">
                <anchor moveWithCells="1">
                  <from>
                    <xdr:col>5</xdr:col>
                    <xdr:colOff>47625</xdr:colOff>
                    <xdr:row>19</xdr:row>
                    <xdr:rowOff>85725</xdr:rowOff>
                  </from>
                  <to>
                    <xdr:col>5</xdr:col>
                    <xdr:colOff>295275</xdr:colOff>
                    <xdr:row>19</xdr:row>
                    <xdr:rowOff>352425</xdr:rowOff>
                  </to>
                </anchor>
              </controlPr>
            </control>
          </mc:Choice>
        </mc:AlternateContent>
        <mc:AlternateContent xmlns:mc="http://schemas.openxmlformats.org/markup-compatibility/2006">
          <mc:Choice Requires="x14">
            <control shapeId="1037" r:id="rId16" name="Check Box 13">
              <controlPr locked="0" defaultSize="0" autoFill="0" autoLine="0" autoPict="0">
                <anchor moveWithCells="1">
                  <from>
                    <xdr:col>4</xdr:col>
                    <xdr:colOff>47625</xdr:colOff>
                    <xdr:row>20</xdr:row>
                    <xdr:rowOff>85725</xdr:rowOff>
                  </from>
                  <to>
                    <xdr:col>4</xdr:col>
                    <xdr:colOff>295275</xdr:colOff>
                    <xdr:row>20</xdr:row>
                    <xdr:rowOff>352425</xdr:rowOff>
                  </to>
                </anchor>
              </controlPr>
            </control>
          </mc:Choice>
        </mc:AlternateContent>
        <mc:AlternateContent xmlns:mc="http://schemas.openxmlformats.org/markup-compatibility/2006">
          <mc:Choice Requires="x14">
            <control shapeId="1038" r:id="rId17" name="Check Box 14">
              <controlPr locked="0" defaultSize="0" autoFill="0" autoLine="0" autoPict="0">
                <anchor moveWithCells="1">
                  <from>
                    <xdr:col>5</xdr:col>
                    <xdr:colOff>47625</xdr:colOff>
                    <xdr:row>20</xdr:row>
                    <xdr:rowOff>85725</xdr:rowOff>
                  </from>
                  <to>
                    <xdr:col>5</xdr:col>
                    <xdr:colOff>295275</xdr:colOff>
                    <xdr:row>20</xdr:row>
                    <xdr:rowOff>352425</xdr:rowOff>
                  </to>
                </anchor>
              </controlPr>
            </control>
          </mc:Choice>
        </mc:AlternateContent>
        <mc:AlternateContent xmlns:mc="http://schemas.openxmlformats.org/markup-compatibility/2006">
          <mc:Choice Requires="x14">
            <control shapeId="1039" r:id="rId18" name="Check Box 15">
              <controlPr locked="0" defaultSize="0" autoFill="0" autoLine="0" autoPict="0">
                <anchor moveWithCells="1">
                  <from>
                    <xdr:col>4</xdr:col>
                    <xdr:colOff>47625</xdr:colOff>
                    <xdr:row>21</xdr:row>
                    <xdr:rowOff>85725</xdr:rowOff>
                  </from>
                  <to>
                    <xdr:col>4</xdr:col>
                    <xdr:colOff>295275</xdr:colOff>
                    <xdr:row>21</xdr:row>
                    <xdr:rowOff>352425</xdr:rowOff>
                  </to>
                </anchor>
              </controlPr>
            </control>
          </mc:Choice>
        </mc:AlternateContent>
        <mc:AlternateContent xmlns:mc="http://schemas.openxmlformats.org/markup-compatibility/2006">
          <mc:Choice Requires="x14">
            <control shapeId="1040" r:id="rId19" name="Check Box 16">
              <controlPr locked="0" defaultSize="0" autoFill="0" autoLine="0" autoPict="0">
                <anchor moveWithCells="1">
                  <from>
                    <xdr:col>6</xdr:col>
                    <xdr:colOff>57150</xdr:colOff>
                    <xdr:row>20</xdr:row>
                    <xdr:rowOff>85725</xdr:rowOff>
                  </from>
                  <to>
                    <xdr:col>6</xdr:col>
                    <xdr:colOff>304800</xdr:colOff>
                    <xdr:row>20</xdr:row>
                    <xdr:rowOff>352425</xdr:rowOff>
                  </to>
                </anchor>
              </controlPr>
            </control>
          </mc:Choice>
        </mc:AlternateContent>
        <mc:AlternateContent xmlns:mc="http://schemas.openxmlformats.org/markup-compatibility/2006">
          <mc:Choice Requires="x14">
            <control shapeId="1041" r:id="rId20" name="Check Box 17">
              <controlPr locked="0" defaultSize="0" autoFill="0" autoLine="0" autoPict="0">
                <anchor moveWithCells="1">
                  <from>
                    <xdr:col>5</xdr:col>
                    <xdr:colOff>47625</xdr:colOff>
                    <xdr:row>21</xdr:row>
                    <xdr:rowOff>85725</xdr:rowOff>
                  </from>
                  <to>
                    <xdr:col>5</xdr:col>
                    <xdr:colOff>295275</xdr:colOff>
                    <xdr:row>21</xdr:row>
                    <xdr:rowOff>352425</xdr:rowOff>
                  </to>
                </anchor>
              </controlPr>
            </control>
          </mc:Choice>
        </mc:AlternateContent>
        <mc:AlternateContent xmlns:mc="http://schemas.openxmlformats.org/markup-compatibility/2006">
          <mc:Choice Requires="x14">
            <control shapeId="1042" r:id="rId21" name="Check Box 18">
              <controlPr locked="0" defaultSize="0" autoFill="0" autoLine="0" autoPict="0">
                <anchor moveWithCells="1">
                  <from>
                    <xdr:col>6</xdr:col>
                    <xdr:colOff>57150</xdr:colOff>
                    <xdr:row>21</xdr:row>
                    <xdr:rowOff>85725</xdr:rowOff>
                  </from>
                  <to>
                    <xdr:col>6</xdr:col>
                    <xdr:colOff>304800</xdr:colOff>
                    <xdr:row>21</xdr:row>
                    <xdr:rowOff>352425</xdr:rowOff>
                  </to>
                </anchor>
              </controlPr>
            </control>
          </mc:Choice>
        </mc:AlternateContent>
        <mc:AlternateContent xmlns:mc="http://schemas.openxmlformats.org/markup-compatibility/2006">
          <mc:Choice Requires="x14">
            <control shapeId="1043" r:id="rId22" name="Check Box 19">
              <controlPr locked="0" defaultSize="0" autoFill="0" autoLine="0" autoPict="0">
                <anchor moveWithCells="1">
                  <from>
                    <xdr:col>4</xdr:col>
                    <xdr:colOff>57150</xdr:colOff>
                    <xdr:row>27</xdr:row>
                    <xdr:rowOff>133350</xdr:rowOff>
                  </from>
                  <to>
                    <xdr:col>4</xdr:col>
                    <xdr:colOff>304800</xdr:colOff>
                    <xdr:row>27</xdr:row>
                    <xdr:rowOff>400050</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5</xdr:col>
                    <xdr:colOff>57150</xdr:colOff>
                    <xdr:row>27</xdr:row>
                    <xdr:rowOff>133350</xdr:rowOff>
                  </from>
                  <to>
                    <xdr:col>5</xdr:col>
                    <xdr:colOff>304800</xdr:colOff>
                    <xdr:row>27</xdr:row>
                    <xdr:rowOff>400050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from>
                    <xdr:col>6</xdr:col>
                    <xdr:colOff>66675</xdr:colOff>
                    <xdr:row>27</xdr:row>
                    <xdr:rowOff>133350</xdr:rowOff>
                  </from>
                  <to>
                    <xdr:col>7</xdr:col>
                    <xdr:colOff>0</xdr:colOff>
                    <xdr:row>27</xdr:row>
                    <xdr:rowOff>400050</xdr:rowOff>
                  </to>
                </anchor>
              </controlPr>
            </control>
          </mc:Choice>
        </mc:AlternateContent>
        <mc:AlternateContent xmlns:mc="http://schemas.openxmlformats.org/markup-compatibility/2006">
          <mc:Choice Requires="x14">
            <control shapeId="1070" r:id="rId25" name="Check Box 46">
              <controlPr locked="0" defaultSize="0" autoFill="0" autoLine="0" autoPict="0">
                <anchor moveWithCells="1">
                  <from>
                    <xdr:col>4</xdr:col>
                    <xdr:colOff>47625</xdr:colOff>
                    <xdr:row>42</xdr:row>
                    <xdr:rowOff>104775</xdr:rowOff>
                  </from>
                  <to>
                    <xdr:col>4</xdr:col>
                    <xdr:colOff>295275</xdr:colOff>
                    <xdr:row>42</xdr:row>
                    <xdr:rowOff>371475</xdr:rowOff>
                  </to>
                </anchor>
              </controlPr>
            </control>
          </mc:Choice>
        </mc:AlternateContent>
        <mc:AlternateContent xmlns:mc="http://schemas.openxmlformats.org/markup-compatibility/2006">
          <mc:Choice Requires="x14">
            <control shapeId="1071" r:id="rId26" name="Check Box 47">
              <controlPr locked="0" defaultSize="0" autoFill="0" autoLine="0" autoPict="0">
                <anchor moveWithCells="1">
                  <from>
                    <xdr:col>5</xdr:col>
                    <xdr:colOff>47625</xdr:colOff>
                    <xdr:row>42</xdr:row>
                    <xdr:rowOff>104775</xdr:rowOff>
                  </from>
                  <to>
                    <xdr:col>5</xdr:col>
                    <xdr:colOff>295275</xdr:colOff>
                    <xdr:row>42</xdr:row>
                    <xdr:rowOff>371475</xdr:rowOff>
                  </to>
                </anchor>
              </controlPr>
            </control>
          </mc:Choice>
        </mc:AlternateContent>
        <mc:AlternateContent xmlns:mc="http://schemas.openxmlformats.org/markup-compatibility/2006">
          <mc:Choice Requires="x14">
            <control shapeId="1072" r:id="rId27" name="Check Box 48">
              <controlPr locked="0" defaultSize="0" autoFill="0" autoLine="0" autoPict="0">
                <anchor moveWithCells="1">
                  <from>
                    <xdr:col>6</xdr:col>
                    <xdr:colOff>57150</xdr:colOff>
                    <xdr:row>42</xdr:row>
                    <xdr:rowOff>104775</xdr:rowOff>
                  </from>
                  <to>
                    <xdr:col>6</xdr:col>
                    <xdr:colOff>304800</xdr:colOff>
                    <xdr:row>42</xdr:row>
                    <xdr:rowOff>371475</xdr:rowOff>
                  </to>
                </anchor>
              </controlPr>
            </control>
          </mc:Choice>
        </mc:AlternateContent>
        <mc:AlternateContent xmlns:mc="http://schemas.openxmlformats.org/markup-compatibility/2006">
          <mc:Choice Requires="x14">
            <control shapeId="1073" r:id="rId28" name="Check Box 49">
              <controlPr locked="0" defaultSize="0" autoFill="0" autoLine="0" autoPict="0">
                <anchor moveWithCells="1">
                  <from>
                    <xdr:col>4</xdr:col>
                    <xdr:colOff>47625</xdr:colOff>
                    <xdr:row>43</xdr:row>
                    <xdr:rowOff>104775</xdr:rowOff>
                  </from>
                  <to>
                    <xdr:col>4</xdr:col>
                    <xdr:colOff>295275</xdr:colOff>
                    <xdr:row>43</xdr:row>
                    <xdr:rowOff>371475</xdr:rowOff>
                  </to>
                </anchor>
              </controlPr>
            </control>
          </mc:Choice>
        </mc:AlternateContent>
        <mc:AlternateContent xmlns:mc="http://schemas.openxmlformats.org/markup-compatibility/2006">
          <mc:Choice Requires="x14">
            <control shapeId="1074" r:id="rId29" name="Check Box 50">
              <controlPr locked="0" defaultSize="0" autoFill="0" autoLine="0" autoPict="0">
                <anchor moveWithCells="1">
                  <from>
                    <xdr:col>5</xdr:col>
                    <xdr:colOff>47625</xdr:colOff>
                    <xdr:row>43</xdr:row>
                    <xdr:rowOff>104775</xdr:rowOff>
                  </from>
                  <to>
                    <xdr:col>5</xdr:col>
                    <xdr:colOff>295275</xdr:colOff>
                    <xdr:row>43</xdr:row>
                    <xdr:rowOff>371475</xdr:rowOff>
                  </to>
                </anchor>
              </controlPr>
            </control>
          </mc:Choice>
        </mc:AlternateContent>
        <mc:AlternateContent xmlns:mc="http://schemas.openxmlformats.org/markup-compatibility/2006">
          <mc:Choice Requires="x14">
            <control shapeId="1075" r:id="rId30" name="Check Box 51">
              <controlPr locked="0" defaultSize="0" autoFill="0" autoLine="0" autoPict="0">
                <anchor moveWithCells="1">
                  <from>
                    <xdr:col>6</xdr:col>
                    <xdr:colOff>57150</xdr:colOff>
                    <xdr:row>43</xdr:row>
                    <xdr:rowOff>104775</xdr:rowOff>
                  </from>
                  <to>
                    <xdr:col>6</xdr:col>
                    <xdr:colOff>304800</xdr:colOff>
                    <xdr:row>43</xdr:row>
                    <xdr:rowOff>371475</xdr:rowOff>
                  </to>
                </anchor>
              </controlPr>
            </control>
          </mc:Choice>
        </mc:AlternateContent>
        <mc:AlternateContent xmlns:mc="http://schemas.openxmlformats.org/markup-compatibility/2006">
          <mc:Choice Requires="x14">
            <control shapeId="1076" r:id="rId31" name="Check Box 52">
              <controlPr locked="0" defaultSize="0" autoFill="0" autoLine="0" autoPict="0">
                <anchor moveWithCells="1">
                  <from>
                    <xdr:col>4</xdr:col>
                    <xdr:colOff>47625</xdr:colOff>
                    <xdr:row>44</xdr:row>
                    <xdr:rowOff>104775</xdr:rowOff>
                  </from>
                  <to>
                    <xdr:col>4</xdr:col>
                    <xdr:colOff>295275</xdr:colOff>
                    <xdr:row>44</xdr:row>
                    <xdr:rowOff>371475</xdr:rowOff>
                  </to>
                </anchor>
              </controlPr>
            </control>
          </mc:Choice>
        </mc:AlternateContent>
        <mc:AlternateContent xmlns:mc="http://schemas.openxmlformats.org/markup-compatibility/2006">
          <mc:Choice Requires="x14">
            <control shapeId="1077" r:id="rId32" name="Check Box 53">
              <controlPr locked="0" defaultSize="0" autoFill="0" autoLine="0" autoPict="0">
                <anchor moveWithCells="1">
                  <from>
                    <xdr:col>5</xdr:col>
                    <xdr:colOff>47625</xdr:colOff>
                    <xdr:row>44</xdr:row>
                    <xdr:rowOff>104775</xdr:rowOff>
                  </from>
                  <to>
                    <xdr:col>5</xdr:col>
                    <xdr:colOff>295275</xdr:colOff>
                    <xdr:row>44</xdr:row>
                    <xdr:rowOff>371475</xdr:rowOff>
                  </to>
                </anchor>
              </controlPr>
            </control>
          </mc:Choice>
        </mc:AlternateContent>
        <mc:AlternateContent xmlns:mc="http://schemas.openxmlformats.org/markup-compatibility/2006">
          <mc:Choice Requires="x14">
            <control shapeId="1078" r:id="rId33" name="Check Box 54">
              <controlPr locked="0" defaultSize="0" autoFill="0" autoLine="0" autoPict="0">
                <anchor moveWithCells="1">
                  <from>
                    <xdr:col>6</xdr:col>
                    <xdr:colOff>57150</xdr:colOff>
                    <xdr:row>44</xdr:row>
                    <xdr:rowOff>104775</xdr:rowOff>
                  </from>
                  <to>
                    <xdr:col>6</xdr:col>
                    <xdr:colOff>304800</xdr:colOff>
                    <xdr:row>44</xdr:row>
                    <xdr:rowOff>371475</xdr:rowOff>
                  </to>
                </anchor>
              </controlPr>
            </control>
          </mc:Choice>
        </mc:AlternateContent>
        <mc:AlternateContent xmlns:mc="http://schemas.openxmlformats.org/markup-compatibility/2006">
          <mc:Choice Requires="x14">
            <control shapeId="1079" r:id="rId34" name="Check Box 55">
              <controlPr locked="0" defaultSize="0" autoFill="0" autoLine="0" autoPict="0">
                <anchor moveWithCells="1">
                  <from>
                    <xdr:col>4</xdr:col>
                    <xdr:colOff>47625</xdr:colOff>
                    <xdr:row>45</xdr:row>
                    <xdr:rowOff>104775</xdr:rowOff>
                  </from>
                  <to>
                    <xdr:col>4</xdr:col>
                    <xdr:colOff>295275</xdr:colOff>
                    <xdr:row>45</xdr:row>
                    <xdr:rowOff>371475</xdr:rowOff>
                  </to>
                </anchor>
              </controlPr>
            </control>
          </mc:Choice>
        </mc:AlternateContent>
        <mc:AlternateContent xmlns:mc="http://schemas.openxmlformats.org/markup-compatibility/2006">
          <mc:Choice Requires="x14">
            <control shapeId="1080" r:id="rId35" name="Check Box 56">
              <controlPr locked="0" defaultSize="0" autoFill="0" autoLine="0" autoPict="0">
                <anchor moveWithCells="1">
                  <from>
                    <xdr:col>5</xdr:col>
                    <xdr:colOff>47625</xdr:colOff>
                    <xdr:row>45</xdr:row>
                    <xdr:rowOff>104775</xdr:rowOff>
                  </from>
                  <to>
                    <xdr:col>5</xdr:col>
                    <xdr:colOff>295275</xdr:colOff>
                    <xdr:row>45</xdr:row>
                    <xdr:rowOff>371475</xdr:rowOff>
                  </to>
                </anchor>
              </controlPr>
            </control>
          </mc:Choice>
        </mc:AlternateContent>
        <mc:AlternateContent xmlns:mc="http://schemas.openxmlformats.org/markup-compatibility/2006">
          <mc:Choice Requires="x14">
            <control shapeId="1081" r:id="rId36" name="Check Box 57">
              <controlPr locked="0" defaultSize="0" autoFill="0" autoLine="0" autoPict="0">
                <anchor moveWithCells="1">
                  <from>
                    <xdr:col>6</xdr:col>
                    <xdr:colOff>57150</xdr:colOff>
                    <xdr:row>45</xdr:row>
                    <xdr:rowOff>104775</xdr:rowOff>
                  </from>
                  <to>
                    <xdr:col>6</xdr:col>
                    <xdr:colOff>304800</xdr:colOff>
                    <xdr:row>45</xdr:row>
                    <xdr:rowOff>371475</xdr:rowOff>
                  </to>
                </anchor>
              </controlPr>
            </control>
          </mc:Choice>
        </mc:AlternateContent>
        <mc:AlternateContent xmlns:mc="http://schemas.openxmlformats.org/markup-compatibility/2006">
          <mc:Choice Requires="x14">
            <control shapeId="1094" r:id="rId37" name="Check Box 70">
              <controlPr locked="0" defaultSize="0" autoFill="0" autoLine="0" autoPict="0">
                <anchor moveWithCells="1">
                  <from>
                    <xdr:col>4</xdr:col>
                    <xdr:colOff>57150</xdr:colOff>
                    <xdr:row>48</xdr:row>
                    <xdr:rowOff>95250</xdr:rowOff>
                  </from>
                  <to>
                    <xdr:col>4</xdr:col>
                    <xdr:colOff>304800</xdr:colOff>
                    <xdr:row>48</xdr:row>
                    <xdr:rowOff>352425</xdr:rowOff>
                  </to>
                </anchor>
              </controlPr>
            </control>
          </mc:Choice>
        </mc:AlternateContent>
        <mc:AlternateContent xmlns:mc="http://schemas.openxmlformats.org/markup-compatibility/2006">
          <mc:Choice Requires="x14">
            <control shapeId="1095" r:id="rId38" name="Check Box 71">
              <controlPr locked="0" defaultSize="0" autoFill="0" autoLine="0" autoPict="0">
                <anchor moveWithCells="1">
                  <from>
                    <xdr:col>5</xdr:col>
                    <xdr:colOff>57150</xdr:colOff>
                    <xdr:row>48</xdr:row>
                    <xdr:rowOff>95250</xdr:rowOff>
                  </from>
                  <to>
                    <xdr:col>5</xdr:col>
                    <xdr:colOff>304800</xdr:colOff>
                    <xdr:row>48</xdr:row>
                    <xdr:rowOff>352425</xdr:rowOff>
                  </to>
                </anchor>
              </controlPr>
            </control>
          </mc:Choice>
        </mc:AlternateContent>
        <mc:AlternateContent xmlns:mc="http://schemas.openxmlformats.org/markup-compatibility/2006">
          <mc:Choice Requires="x14">
            <control shapeId="1096" r:id="rId39" name="Check Box 72">
              <controlPr locked="0" defaultSize="0" autoFill="0" autoLine="0" autoPict="0">
                <anchor moveWithCells="1">
                  <from>
                    <xdr:col>6</xdr:col>
                    <xdr:colOff>66675</xdr:colOff>
                    <xdr:row>48</xdr:row>
                    <xdr:rowOff>95250</xdr:rowOff>
                  </from>
                  <to>
                    <xdr:col>7</xdr:col>
                    <xdr:colOff>0</xdr:colOff>
                    <xdr:row>48</xdr:row>
                    <xdr:rowOff>352425</xdr:rowOff>
                  </to>
                </anchor>
              </controlPr>
            </control>
          </mc:Choice>
        </mc:AlternateContent>
        <mc:AlternateContent xmlns:mc="http://schemas.openxmlformats.org/markup-compatibility/2006">
          <mc:Choice Requires="x14">
            <control shapeId="1097" r:id="rId40" name="Check Box 73">
              <controlPr locked="0" defaultSize="0" autoFill="0" autoLine="0" autoPict="0">
                <anchor moveWithCells="1">
                  <from>
                    <xdr:col>4</xdr:col>
                    <xdr:colOff>38100</xdr:colOff>
                    <xdr:row>141</xdr:row>
                    <xdr:rowOff>228600</xdr:rowOff>
                  </from>
                  <to>
                    <xdr:col>4</xdr:col>
                    <xdr:colOff>285750</xdr:colOff>
                    <xdr:row>141</xdr:row>
                    <xdr:rowOff>495300</xdr:rowOff>
                  </to>
                </anchor>
              </controlPr>
            </control>
          </mc:Choice>
        </mc:AlternateContent>
        <mc:AlternateContent xmlns:mc="http://schemas.openxmlformats.org/markup-compatibility/2006">
          <mc:Choice Requires="x14">
            <control shapeId="1098" r:id="rId41" name="Check Box 74">
              <controlPr locked="0" defaultSize="0" autoFill="0" autoLine="0" autoPict="0">
                <anchor moveWithCells="1">
                  <from>
                    <xdr:col>5</xdr:col>
                    <xdr:colOff>38100</xdr:colOff>
                    <xdr:row>141</xdr:row>
                    <xdr:rowOff>228600</xdr:rowOff>
                  </from>
                  <to>
                    <xdr:col>5</xdr:col>
                    <xdr:colOff>285750</xdr:colOff>
                    <xdr:row>141</xdr:row>
                    <xdr:rowOff>495300</xdr:rowOff>
                  </to>
                </anchor>
              </controlPr>
            </control>
          </mc:Choice>
        </mc:AlternateContent>
        <mc:AlternateContent xmlns:mc="http://schemas.openxmlformats.org/markup-compatibility/2006">
          <mc:Choice Requires="x14">
            <control shapeId="1099" r:id="rId42" name="Check Box 75">
              <controlPr locked="0" defaultSize="0" autoFill="0" autoLine="0" autoPict="0">
                <anchor moveWithCells="1">
                  <from>
                    <xdr:col>6</xdr:col>
                    <xdr:colOff>47625</xdr:colOff>
                    <xdr:row>141</xdr:row>
                    <xdr:rowOff>228600</xdr:rowOff>
                  </from>
                  <to>
                    <xdr:col>6</xdr:col>
                    <xdr:colOff>295275</xdr:colOff>
                    <xdr:row>141</xdr:row>
                    <xdr:rowOff>495300</xdr:rowOff>
                  </to>
                </anchor>
              </controlPr>
            </control>
          </mc:Choice>
        </mc:AlternateContent>
        <mc:AlternateContent xmlns:mc="http://schemas.openxmlformats.org/markup-compatibility/2006">
          <mc:Choice Requires="x14">
            <control shapeId="1100" r:id="rId43" name="Check Box 76">
              <controlPr locked="0" defaultSize="0" autoFill="0" autoLine="0" autoPict="0">
                <anchor moveWithCells="1">
                  <from>
                    <xdr:col>4</xdr:col>
                    <xdr:colOff>38100</xdr:colOff>
                    <xdr:row>144</xdr:row>
                    <xdr:rowOff>95250</xdr:rowOff>
                  </from>
                  <to>
                    <xdr:col>4</xdr:col>
                    <xdr:colOff>285750</xdr:colOff>
                    <xdr:row>144</xdr:row>
                    <xdr:rowOff>361950</xdr:rowOff>
                  </to>
                </anchor>
              </controlPr>
            </control>
          </mc:Choice>
        </mc:AlternateContent>
        <mc:AlternateContent xmlns:mc="http://schemas.openxmlformats.org/markup-compatibility/2006">
          <mc:Choice Requires="x14">
            <control shapeId="1101" r:id="rId44" name="Check Box 77">
              <controlPr locked="0" defaultSize="0" autoFill="0" autoLine="0" autoPict="0">
                <anchor moveWithCells="1">
                  <from>
                    <xdr:col>5</xdr:col>
                    <xdr:colOff>38100</xdr:colOff>
                    <xdr:row>144</xdr:row>
                    <xdr:rowOff>95250</xdr:rowOff>
                  </from>
                  <to>
                    <xdr:col>5</xdr:col>
                    <xdr:colOff>285750</xdr:colOff>
                    <xdr:row>144</xdr:row>
                    <xdr:rowOff>361950</xdr:rowOff>
                  </to>
                </anchor>
              </controlPr>
            </control>
          </mc:Choice>
        </mc:AlternateContent>
        <mc:AlternateContent xmlns:mc="http://schemas.openxmlformats.org/markup-compatibility/2006">
          <mc:Choice Requires="x14">
            <control shapeId="1102" r:id="rId45" name="Check Box 78">
              <controlPr locked="0" defaultSize="0" autoFill="0" autoLine="0" autoPict="0">
                <anchor moveWithCells="1">
                  <from>
                    <xdr:col>6</xdr:col>
                    <xdr:colOff>47625</xdr:colOff>
                    <xdr:row>144</xdr:row>
                    <xdr:rowOff>95250</xdr:rowOff>
                  </from>
                  <to>
                    <xdr:col>6</xdr:col>
                    <xdr:colOff>304800</xdr:colOff>
                    <xdr:row>144</xdr:row>
                    <xdr:rowOff>361950</xdr:rowOff>
                  </to>
                </anchor>
              </controlPr>
            </control>
          </mc:Choice>
        </mc:AlternateContent>
        <mc:AlternateContent xmlns:mc="http://schemas.openxmlformats.org/markup-compatibility/2006">
          <mc:Choice Requires="x14">
            <control shapeId="1106" r:id="rId46" name="Check Box 82">
              <controlPr locked="0" defaultSize="0" autoFill="0" autoLine="0" autoPict="0">
                <anchor moveWithCells="1">
                  <from>
                    <xdr:col>4</xdr:col>
                    <xdr:colOff>57150</xdr:colOff>
                    <xdr:row>134</xdr:row>
                    <xdr:rowOff>95250</xdr:rowOff>
                  </from>
                  <to>
                    <xdr:col>4</xdr:col>
                    <xdr:colOff>304800</xdr:colOff>
                    <xdr:row>134</xdr:row>
                    <xdr:rowOff>361950</xdr:rowOff>
                  </to>
                </anchor>
              </controlPr>
            </control>
          </mc:Choice>
        </mc:AlternateContent>
        <mc:AlternateContent xmlns:mc="http://schemas.openxmlformats.org/markup-compatibility/2006">
          <mc:Choice Requires="x14">
            <control shapeId="1107" r:id="rId47" name="Check Box 83">
              <controlPr locked="0" defaultSize="0" autoFill="0" autoLine="0" autoPict="0">
                <anchor moveWithCells="1">
                  <from>
                    <xdr:col>5</xdr:col>
                    <xdr:colOff>57150</xdr:colOff>
                    <xdr:row>134</xdr:row>
                    <xdr:rowOff>95250</xdr:rowOff>
                  </from>
                  <to>
                    <xdr:col>5</xdr:col>
                    <xdr:colOff>304800</xdr:colOff>
                    <xdr:row>134</xdr:row>
                    <xdr:rowOff>361950</xdr:rowOff>
                  </to>
                </anchor>
              </controlPr>
            </control>
          </mc:Choice>
        </mc:AlternateContent>
        <mc:AlternateContent xmlns:mc="http://schemas.openxmlformats.org/markup-compatibility/2006">
          <mc:Choice Requires="x14">
            <control shapeId="1108" r:id="rId48" name="Check Box 84">
              <controlPr locked="0" defaultSize="0" autoFill="0" autoLine="0" autoPict="0">
                <anchor moveWithCells="1">
                  <from>
                    <xdr:col>6</xdr:col>
                    <xdr:colOff>66675</xdr:colOff>
                    <xdr:row>134</xdr:row>
                    <xdr:rowOff>95250</xdr:rowOff>
                  </from>
                  <to>
                    <xdr:col>7</xdr:col>
                    <xdr:colOff>0</xdr:colOff>
                    <xdr:row>134</xdr:row>
                    <xdr:rowOff>361950</xdr:rowOff>
                  </to>
                </anchor>
              </controlPr>
            </control>
          </mc:Choice>
        </mc:AlternateContent>
        <mc:AlternateContent xmlns:mc="http://schemas.openxmlformats.org/markup-compatibility/2006">
          <mc:Choice Requires="x14">
            <control shapeId="1115" r:id="rId49" name="Check Box 91">
              <controlPr locked="0" defaultSize="0" autoFill="0" autoLine="0" autoPict="0">
                <anchor moveWithCells="1">
                  <from>
                    <xdr:col>4</xdr:col>
                    <xdr:colOff>57150</xdr:colOff>
                    <xdr:row>123</xdr:row>
                    <xdr:rowOff>123825</xdr:rowOff>
                  </from>
                  <to>
                    <xdr:col>4</xdr:col>
                    <xdr:colOff>304800</xdr:colOff>
                    <xdr:row>123</xdr:row>
                    <xdr:rowOff>390525</xdr:rowOff>
                  </to>
                </anchor>
              </controlPr>
            </control>
          </mc:Choice>
        </mc:AlternateContent>
        <mc:AlternateContent xmlns:mc="http://schemas.openxmlformats.org/markup-compatibility/2006">
          <mc:Choice Requires="x14">
            <control shapeId="1116" r:id="rId50" name="Check Box 92">
              <controlPr locked="0" defaultSize="0" autoFill="0" autoLine="0" autoPict="0">
                <anchor moveWithCells="1">
                  <from>
                    <xdr:col>5</xdr:col>
                    <xdr:colOff>57150</xdr:colOff>
                    <xdr:row>123</xdr:row>
                    <xdr:rowOff>123825</xdr:rowOff>
                  </from>
                  <to>
                    <xdr:col>5</xdr:col>
                    <xdr:colOff>304800</xdr:colOff>
                    <xdr:row>123</xdr:row>
                    <xdr:rowOff>390525</xdr:rowOff>
                  </to>
                </anchor>
              </controlPr>
            </control>
          </mc:Choice>
        </mc:AlternateContent>
        <mc:AlternateContent xmlns:mc="http://schemas.openxmlformats.org/markup-compatibility/2006">
          <mc:Choice Requires="x14">
            <control shapeId="1117" r:id="rId51" name="Check Box 93">
              <controlPr locked="0" defaultSize="0" autoFill="0" autoLine="0" autoPict="0">
                <anchor moveWithCells="1">
                  <from>
                    <xdr:col>6</xdr:col>
                    <xdr:colOff>66675</xdr:colOff>
                    <xdr:row>123</xdr:row>
                    <xdr:rowOff>123825</xdr:rowOff>
                  </from>
                  <to>
                    <xdr:col>7</xdr:col>
                    <xdr:colOff>0</xdr:colOff>
                    <xdr:row>123</xdr:row>
                    <xdr:rowOff>390525</xdr:rowOff>
                  </to>
                </anchor>
              </controlPr>
            </control>
          </mc:Choice>
        </mc:AlternateContent>
        <mc:AlternateContent xmlns:mc="http://schemas.openxmlformats.org/markup-compatibility/2006">
          <mc:Choice Requires="x14">
            <control shapeId="1145" r:id="rId52" name="Check Box 121">
              <controlPr locked="0" defaultSize="0" autoFill="0" autoLine="0" autoPict="0">
                <anchor moveWithCells="1">
                  <from>
                    <xdr:col>4</xdr:col>
                    <xdr:colOff>57150</xdr:colOff>
                    <xdr:row>101</xdr:row>
                    <xdr:rowOff>66675</xdr:rowOff>
                  </from>
                  <to>
                    <xdr:col>4</xdr:col>
                    <xdr:colOff>304800</xdr:colOff>
                    <xdr:row>101</xdr:row>
                    <xdr:rowOff>333375</xdr:rowOff>
                  </to>
                </anchor>
              </controlPr>
            </control>
          </mc:Choice>
        </mc:AlternateContent>
        <mc:AlternateContent xmlns:mc="http://schemas.openxmlformats.org/markup-compatibility/2006">
          <mc:Choice Requires="x14">
            <control shapeId="1146" r:id="rId53" name="Check Box 122">
              <controlPr locked="0" defaultSize="0" autoFill="0" autoLine="0" autoPict="0">
                <anchor moveWithCells="1">
                  <from>
                    <xdr:col>5</xdr:col>
                    <xdr:colOff>57150</xdr:colOff>
                    <xdr:row>101</xdr:row>
                    <xdr:rowOff>66675</xdr:rowOff>
                  </from>
                  <to>
                    <xdr:col>5</xdr:col>
                    <xdr:colOff>304800</xdr:colOff>
                    <xdr:row>101</xdr:row>
                    <xdr:rowOff>333375</xdr:rowOff>
                  </to>
                </anchor>
              </controlPr>
            </control>
          </mc:Choice>
        </mc:AlternateContent>
        <mc:AlternateContent xmlns:mc="http://schemas.openxmlformats.org/markup-compatibility/2006">
          <mc:Choice Requires="x14">
            <control shapeId="1147" r:id="rId54" name="Check Box 123">
              <controlPr locked="0" defaultSize="0" autoFill="0" autoLine="0" autoPict="0">
                <anchor moveWithCells="1">
                  <from>
                    <xdr:col>6</xdr:col>
                    <xdr:colOff>66675</xdr:colOff>
                    <xdr:row>101</xdr:row>
                    <xdr:rowOff>66675</xdr:rowOff>
                  </from>
                  <to>
                    <xdr:col>7</xdr:col>
                    <xdr:colOff>0</xdr:colOff>
                    <xdr:row>101</xdr:row>
                    <xdr:rowOff>333375</xdr:rowOff>
                  </to>
                </anchor>
              </controlPr>
            </control>
          </mc:Choice>
        </mc:AlternateContent>
        <mc:AlternateContent xmlns:mc="http://schemas.openxmlformats.org/markup-compatibility/2006">
          <mc:Choice Requires="x14">
            <control shapeId="1148" r:id="rId55" name="Check Box 124">
              <controlPr locked="0" defaultSize="0" autoFill="0" autoLine="0" autoPict="0">
                <anchor moveWithCells="1">
                  <from>
                    <xdr:col>4</xdr:col>
                    <xdr:colOff>57150</xdr:colOff>
                    <xdr:row>102</xdr:row>
                    <xdr:rowOff>66675</xdr:rowOff>
                  </from>
                  <to>
                    <xdr:col>4</xdr:col>
                    <xdr:colOff>304800</xdr:colOff>
                    <xdr:row>102</xdr:row>
                    <xdr:rowOff>333375</xdr:rowOff>
                  </to>
                </anchor>
              </controlPr>
            </control>
          </mc:Choice>
        </mc:AlternateContent>
        <mc:AlternateContent xmlns:mc="http://schemas.openxmlformats.org/markup-compatibility/2006">
          <mc:Choice Requires="x14">
            <control shapeId="1149" r:id="rId56" name="Check Box 125">
              <controlPr locked="0" defaultSize="0" autoFill="0" autoLine="0" autoPict="0">
                <anchor moveWithCells="1">
                  <from>
                    <xdr:col>5</xdr:col>
                    <xdr:colOff>57150</xdr:colOff>
                    <xdr:row>102</xdr:row>
                    <xdr:rowOff>66675</xdr:rowOff>
                  </from>
                  <to>
                    <xdr:col>5</xdr:col>
                    <xdr:colOff>304800</xdr:colOff>
                    <xdr:row>102</xdr:row>
                    <xdr:rowOff>333375</xdr:rowOff>
                  </to>
                </anchor>
              </controlPr>
            </control>
          </mc:Choice>
        </mc:AlternateContent>
        <mc:AlternateContent xmlns:mc="http://schemas.openxmlformats.org/markup-compatibility/2006">
          <mc:Choice Requires="x14">
            <control shapeId="1150" r:id="rId57" name="Check Box 126">
              <controlPr locked="0" defaultSize="0" autoFill="0" autoLine="0" autoPict="0">
                <anchor moveWithCells="1">
                  <from>
                    <xdr:col>6</xdr:col>
                    <xdr:colOff>66675</xdr:colOff>
                    <xdr:row>102</xdr:row>
                    <xdr:rowOff>66675</xdr:rowOff>
                  </from>
                  <to>
                    <xdr:col>7</xdr:col>
                    <xdr:colOff>0</xdr:colOff>
                    <xdr:row>102</xdr:row>
                    <xdr:rowOff>333375</xdr:rowOff>
                  </to>
                </anchor>
              </controlPr>
            </control>
          </mc:Choice>
        </mc:AlternateContent>
        <mc:AlternateContent xmlns:mc="http://schemas.openxmlformats.org/markup-compatibility/2006">
          <mc:Choice Requires="x14">
            <control shapeId="1151" r:id="rId58" name="Check Box 127">
              <controlPr locked="0" defaultSize="0" autoFill="0" autoLine="0" autoPict="0">
                <anchor moveWithCells="1">
                  <from>
                    <xdr:col>4</xdr:col>
                    <xdr:colOff>57150</xdr:colOff>
                    <xdr:row>103</xdr:row>
                    <xdr:rowOff>66675</xdr:rowOff>
                  </from>
                  <to>
                    <xdr:col>4</xdr:col>
                    <xdr:colOff>304800</xdr:colOff>
                    <xdr:row>103</xdr:row>
                    <xdr:rowOff>333375</xdr:rowOff>
                  </to>
                </anchor>
              </controlPr>
            </control>
          </mc:Choice>
        </mc:AlternateContent>
        <mc:AlternateContent xmlns:mc="http://schemas.openxmlformats.org/markup-compatibility/2006">
          <mc:Choice Requires="x14">
            <control shapeId="1152" r:id="rId59" name="Check Box 128">
              <controlPr locked="0" defaultSize="0" autoFill="0" autoLine="0" autoPict="0">
                <anchor moveWithCells="1">
                  <from>
                    <xdr:col>5</xdr:col>
                    <xdr:colOff>57150</xdr:colOff>
                    <xdr:row>103</xdr:row>
                    <xdr:rowOff>66675</xdr:rowOff>
                  </from>
                  <to>
                    <xdr:col>5</xdr:col>
                    <xdr:colOff>304800</xdr:colOff>
                    <xdr:row>103</xdr:row>
                    <xdr:rowOff>333375</xdr:rowOff>
                  </to>
                </anchor>
              </controlPr>
            </control>
          </mc:Choice>
        </mc:AlternateContent>
        <mc:AlternateContent xmlns:mc="http://schemas.openxmlformats.org/markup-compatibility/2006">
          <mc:Choice Requires="x14">
            <control shapeId="1153" r:id="rId60" name="Check Box 129">
              <controlPr locked="0" defaultSize="0" autoFill="0" autoLine="0" autoPict="0">
                <anchor moveWithCells="1">
                  <from>
                    <xdr:col>6</xdr:col>
                    <xdr:colOff>66675</xdr:colOff>
                    <xdr:row>103</xdr:row>
                    <xdr:rowOff>66675</xdr:rowOff>
                  </from>
                  <to>
                    <xdr:col>7</xdr:col>
                    <xdr:colOff>0</xdr:colOff>
                    <xdr:row>103</xdr:row>
                    <xdr:rowOff>333375</xdr:rowOff>
                  </to>
                </anchor>
              </controlPr>
            </control>
          </mc:Choice>
        </mc:AlternateContent>
        <mc:AlternateContent xmlns:mc="http://schemas.openxmlformats.org/markup-compatibility/2006">
          <mc:Choice Requires="x14">
            <control shapeId="1154" r:id="rId61" name="Check Box 130">
              <controlPr locked="0" defaultSize="0" autoFill="0" autoLine="0" autoPict="0">
                <anchor moveWithCells="1">
                  <from>
                    <xdr:col>4</xdr:col>
                    <xdr:colOff>57150</xdr:colOff>
                    <xdr:row>104</xdr:row>
                    <xdr:rowOff>66675</xdr:rowOff>
                  </from>
                  <to>
                    <xdr:col>4</xdr:col>
                    <xdr:colOff>304800</xdr:colOff>
                    <xdr:row>104</xdr:row>
                    <xdr:rowOff>333375</xdr:rowOff>
                  </to>
                </anchor>
              </controlPr>
            </control>
          </mc:Choice>
        </mc:AlternateContent>
        <mc:AlternateContent xmlns:mc="http://schemas.openxmlformats.org/markup-compatibility/2006">
          <mc:Choice Requires="x14">
            <control shapeId="1155" r:id="rId62" name="Check Box 131">
              <controlPr locked="0" defaultSize="0" autoFill="0" autoLine="0" autoPict="0">
                <anchor moveWithCells="1">
                  <from>
                    <xdr:col>5</xdr:col>
                    <xdr:colOff>57150</xdr:colOff>
                    <xdr:row>104</xdr:row>
                    <xdr:rowOff>66675</xdr:rowOff>
                  </from>
                  <to>
                    <xdr:col>5</xdr:col>
                    <xdr:colOff>304800</xdr:colOff>
                    <xdr:row>104</xdr:row>
                    <xdr:rowOff>333375</xdr:rowOff>
                  </to>
                </anchor>
              </controlPr>
            </control>
          </mc:Choice>
        </mc:AlternateContent>
        <mc:AlternateContent xmlns:mc="http://schemas.openxmlformats.org/markup-compatibility/2006">
          <mc:Choice Requires="x14">
            <control shapeId="1156" r:id="rId63" name="Check Box 132">
              <controlPr locked="0" defaultSize="0" autoFill="0" autoLine="0" autoPict="0">
                <anchor moveWithCells="1">
                  <from>
                    <xdr:col>6</xdr:col>
                    <xdr:colOff>66675</xdr:colOff>
                    <xdr:row>104</xdr:row>
                    <xdr:rowOff>66675</xdr:rowOff>
                  </from>
                  <to>
                    <xdr:col>7</xdr:col>
                    <xdr:colOff>0</xdr:colOff>
                    <xdr:row>104</xdr:row>
                    <xdr:rowOff>333375</xdr:rowOff>
                  </to>
                </anchor>
              </controlPr>
            </control>
          </mc:Choice>
        </mc:AlternateContent>
        <mc:AlternateContent xmlns:mc="http://schemas.openxmlformats.org/markup-compatibility/2006">
          <mc:Choice Requires="x14">
            <control shapeId="1157" r:id="rId64" name="Check Box 133">
              <controlPr locked="0" defaultSize="0" autoFill="0" autoLine="0" autoPict="0">
                <anchor moveWithCells="1">
                  <from>
                    <xdr:col>4</xdr:col>
                    <xdr:colOff>57150</xdr:colOff>
                    <xdr:row>105</xdr:row>
                    <xdr:rowOff>66675</xdr:rowOff>
                  </from>
                  <to>
                    <xdr:col>4</xdr:col>
                    <xdr:colOff>304800</xdr:colOff>
                    <xdr:row>105</xdr:row>
                    <xdr:rowOff>333375</xdr:rowOff>
                  </to>
                </anchor>
              </controlPr>
            </control>
          </mc:Choice>
        </mc:AlternateContent>
        <mc:AlternateContent xmlns:mc="http://schemas.openxmlformats.org/markup-compatibility/2006">
          <mc:Choice Requires="x14">
            <control shapeId="1158" r:id="rId65" name="Check Box 134">
              <controlPr locked="0" defaultSize="0" autoFill="0" autoLine="0" autoPict="0">
                <anchor moveWithCells="1">
                  <from>
                    <xdr:col>5</xdr:col>
                    <xdr:colOff>57150</xdr:colOff>
                    <xdr:row>105</xdr:row>
                    <xdr:rowOff>66675</xdr:rowOff>
                  </from>
                  <to>
                    <xdr:col>5</xdr:col>
                    <xdr:colOff>304800</xdr:colOff>
                    <xdr:row>105</xdr:row>
                    <xdr:rowOff>333375</xdr:rowOff>
                  </to>
                </anchor>
              </controlPr>
            </control>
          </mc:Choice>
        </mc:AlternateContent>
        <mc:AlternateContent xmlns:mc="http://schemas.openxmlformats.org/markup-compatibility/2006">
          <mc:Choice Requires="x14">
            <control shapeId="1159" r:id="rId66" name="Check Box 135">
              <controlPr locked="0" defaultSize="0" autoFill="0" autoLine="0" autoPict="0">
                <anchor moveWithCells="1">
                  <from>
                    <xdr:col>6</xdr:col>
                    <xdr:colOff>66675</xdr:colOff>
                    <xdr:row>105</xdr:row>
                    <xdr:rowOff>66675</xdr:rowOff>
                  </from>
                  <to>
                    <xdr:col>7</xdr:col>
                    <xdr:colOff>0</xdr:colOff>
                    <xdr:row>105</xdr:row>
                    <xdr:rowOff>333375</xdr:rowOff>
                  </to>
                </anchor>
              </controlPr>
            </control>
          </mc:Choice>
        </mc:AlternateContent>
        <mc:AlternateContent xmlns:mc="http://schemas.openxmlformats.org/markup-compatibility/2006">
          <mc:Choice Requires="x14">
            <control shapeId="1160" r:id="rId67" name="Check Box 136">
              <controlPr locked="0" defaultSize="0" autoFill="0" autoLine="0" autoPict="0">
                <anchor moveWithCells="1">
                  <from>
                    <xdr:col>4</xdr:col>
                    <xdr:colOff>57150</xdr:colOff>
                    <xdr:row>106</xdr:row>
                    <xdr:rowOff>66675</xdr:rowOff>
                  </from>
                  <to>
                    <xdr:col>4</xdr:col>
                    <xdr:colOff>304800</xdr:colOff>
                    <xdr:row>106</xdr:row>
                    <xdr:rowOff>333375</xdr:rowOff>
                  </to>
                </anchor>
              </controlPr>
            </control>
          </mc:Choice>
        </mc:AlternateContent>
        <mc:AlternateContent xmlns:mc="http://schemas.openxmlformats.org/markup-compatibility/2006">
          <mc:Choice Requires="x14">
            <control shapeId="1161" r:id="rId68" name="Check Box 137">
              <controlPr locked="0" defaultSize="0" autoFill="0" autoLine="0" autoPict="0">
                <anchor moveWithCells="1">
                  <from>
                    <xdr:col>5</xdr:col>
                    <xdr:colOff>57150</xdr:colOff>
                    <xdr:row>106</xdr:row>
                    <xdr:rowOff>66675</xdr:rowOff>
                  </from>
                  <to>
                    <xdr:col>5</xdr:col>
                    <xdr:colOff>304800</xdr:colOff>
                    <xdr:row>106</xdr:row>
                    <xdr:rowOff>333375</xdr:rowOff>
                  </to>
                </anchor>
              </controlPr>
            </control>
          </mc:Choice>
        </mc:AlternateContent>
        <mc:AlternateContent xmlns:mc="http://schemas.openxmlformats.org/markup-compatibility/2006">
          <mc:Choice Requires="x14">
            <control shapeId="1162" r:id="rId69" name="Check Box 138">
              <controlPr locked="0" defaultSize="0" autoFill="0" autoLine="0" autoPict="0">
                <anchor moveWithCells="1">
                  <from>
                    <xdr:col>6</xdr:col>
                    <xdr:colOff>66675</xdr:colOff>
                    <xdr:row>106</xdr:row>
                    <xdr:rowOff>66675</xdr:rowOff>
                  </from>
                  <to>
                    <xdr:col>7</xdr:col>
                    <xdr:colOff>0</xdr:colOff>
                    <xdr:row>106</xdr:row>
                    <xdr:rowOff>333375</xdr:rowOff>
                  </to>
                </anchor>
              </controlPr>
            </control>
          </mc:Choice>
        </mc:AlternateContent>
        <mc:AlternateContent xmlns:mc="http://schemas.openxmlformats.org/markup-compatibility/2006">
          <mc:Choice Requires="x14">
            <control shapeId="1163" r:id="rId70" name="Check Box 139">
              <controlPr locked="0" defaultSize="0" autoFill="0" autoLine="0" autoPict="0">
                <anchor moveWithCells="1">
                  <from>
                    <xdr:col>4</xdr:col>
                    <xdr:colOff>57150</xdr:colOff>
                    <xdr:row>107</xdr:row>
                    <xdr:rowOff>66675</xdr:rowOff>
                  </from>
                  <to>
                    <xdr:col>4</xdr:col>
                    <xdr:colOff>304800</xdr:colOff>
                    <xdr:row>107</xdr:row>
                    <xdr:rowOff>333375</xdr:rowOff>
                  </to>
                </anchor>
              </controlPr>
            </control>
          </mc:Choice>
        </mc:AlternateContent>
        <mc:AlternateContent xmlns:mc="http://schemas.openxmlformats.org/markup-compatibility/2006">
          <mc:Choice Requires="x14">
            <control shapeId="1164" r:id="rId71" name="Check Box 140">
              <controlPr locked="0" defaultSize="0" autoFill="0" autoLine="0" autoPict="0">
                <anchor moveWithCells="1">
                  <from>
                    <xdr:col>5</xdr:col>
                    <xdr:colOff>57150</xdr:colOff>
                    <xdr:row>107</xdr:row>
                    <xdr:rowOff>66675</xdr:rowOff>
                  </from>
                  <to>
                    <xdr:col>5</xdr:col>
                    <xdr:colOff>304800</xdr:colOff>
                    <xdr:row>107</xdr:row>
                    <xdr:rowOff>333375</xdr:rowOff>
                  </to>
                </anchor>
              </controlPr>
            </control>
          </mc:Choice>
        </mc:AlternateContent>
        <mc:AlternateContent xmlns:mc="http://schemas.openxmlformats.org/markup-compatibility/2006">
          <mc:Choice Requires="x14">
            <control shapeId="1165" r:id="rId72" name="Check Box 141">
              <controlPr locked="0" defaultSize="0" autoFill="0" autoLine="0" autoPict="0">
                <anchor moveWithCells="1">
                  <from>
                    <xdr:col>6</xdr:col>
                    <xdr:colOff>66675</xdr:colOff>
                    <xdr:row>107</xdr:row>
                    <xdr:rowOff>66675</xdr:rowOff>
                  </from>
                  <to>
                    <xdr:col>7</xdr:col>
                    <xdr:colOff>0</xdr:colOff>
                    <xdr:row>107</xdr:row>
                    <xdr:rowOff>333375</xdr:rowOff>
                  </to>
                </anchor>
              </controlPr>
            </control>
          </mc:Choice>
        </mc:AlternateContent>
        <mc:AlternateContent xmlns:mc="http://schemas.openxmlformats.org/markup-compatibility/2006">
          <mc:Choice Requires="x14">
            <control shapeId="1166" r:id="rId73" name="Check Box 142">
              <controlPr locked="0" defaultSize="0" autoFill="0" autoLine="0" autoPict="0">
                <anchor moveWithCells="1">
                  <from>
                    <xdr:col>4</xdr:col>
                    <xdr:colOff>57150</xdr:colOff>
                    <xdr:row>108</xdr:row>
                    <xdr:rowOff>66675</xdr:rowOff>
                  </from>
                  <to>
                    <xdr:col>4</xdr:col>
                    <xdr:colOff>304800</xdr:colOff>
                    <xdr:row>108</xdr:row>
                    <xdr:rowOff>333375</xdr:rowOff>
                  </to>
                </anchor>
              </controlPr>
            </control>
          </mc:Choice>
        </mc:AlternateContent>
        <mc:AlternateContent xmlns:mc="http://schemas.openxmlformats.org/markup-compatibility/2006">
          <mc:Choice Requires="x14">
            <control shapeId="1167" r:id="rId74" name="Check Box 143">
              <controlPr locked="0" defaultSize="0" autoFill="0" autoLine="0" autoPict="0">
                <anchor moveWithCells="1">
                  <from>
                    <xdr:col>5</xdr:col>
                    <xdr:colOff>57150</xdr:colOff>
                    <xdr:row>108</xdr:row>
                    <xdr:rowOff>66675</xdr:rowOff>
                  </from>
                  <to>
                    <xdr:col>5</xdr:col>
                    <xdr:colOff>304800</xdr:colOff>
                    <xdr:row>108</xdr:row>
                    <xdr:rowOff>333375</xdr:rowOff>
                  </to>
                </anchor>
              </controlPr>
            </control>
          </mc:Choice>
        </mc:AlternateContent>
        <mc:AlternateContent xmlns:mc="http://schemas.openxmlformats.org/markup-compatibility/2006">
          <mc:Choice Requires="x14">
            <control shapeId="1168" r:id="rId75" name="Check Box 144">
              <controlPr locked="0" defaultSize="0" autoFill="0" autoLine="0" autoPict="0">
                <anchor moveWithCells="1">
                  <from>
                    <xdr:col>6</xdr:col>
                    <xdr:colOff>66675</xdr:colOff>
                    <xdr:row>108</xdr:row>
                    <xdr:rowOff>66675</xdr:rowOff>
                  </from>
                  <to>
                    <xdr:col>7</xdr:col>
                    <xdr:colOff>0</xdr:colOff>
                    <xdr:row>108</xdr:row>
                    <xdr:rowOff>333375</xdr:rowOff>
                  </to>
                </anchor>
              </controlPr>
            </control>
          </mc:Choice>
        </mc:AlternateContent>
        <mc:AlternateContent xmlns:mc="http://schemas.openxmlformats.org/markup-compatibility/2006">
          <mc:Choice Requires="x14">
            <control shapeId="1169" r:id="rId76" name="Check Box 145">
              <controlPr locked="0" defaultSize="0" autoFill="0" autoLine="0" autoPict="0">
                <anchor moveWithCells="1">
                  <from>
                    <xdr:col>4</xdr:col>
                    <xdr:colOff>57150</xdr:colOff>
                    <xdr:row>109</xdr:row>
                    <xdr:rowOff>66675</xdr:rowOff>
                  </from>
                  <to>
                    <xdr:col>4</xdr:col>
                    <xdr:colOff>304800</xdr:colOff>
                    <xdr:row>109</xdr:row>
                    <xdr:rowOff>333375</xdr:rowOff>
                  </to>
                </anchor>
              </controlPr>
            </control>
          </mc:Choice>
        </mc:AlternateContent>
        <mc:AlternateContent xmlns:mc="http://schemas.openxmlformats.org/markup-compatibility/2006">
          <mc:Choice Requires="x14">
            <control shapeId="1170" r:id="rId77" name="Check Box 146">
              <controlPr locked="0" defaultSize="0" autoFill="0" autoLine="0" autoPict="0">
                <anchor moveWithCells="1">
                  <from>
                    <xdr:col>5</xdr:col>
                    <xdr:colOff>57150</xdr:colOff>
                    <xdr:row>109</xdr:row>
                    <xdr:rowOff>66675</xdr:rowOff>
                  </from>
                  <to>
                    <xdr:col>5</xdr:col>
                    <xdr:colOff>304800</xdr:colOff>
                    <xdr:row>109</xdr:row>
                    <xdr:rowOff>333375</xdr:rowOff>
                  </to>
                </anchor>
              </controlPr>
            </control>
          </mc:Choice>
        </mc:AlternateContent>
        <mc:AlternateContent xmlns:mc="http://schemas.openxmlformats.org/markup-compatibility/2006">
          <mc:Choice Requires="x14">
            <control shapeId="1171" r:id="rId78" name="Check Box 147">
              <controlPr locked="0" defaultSize="0" autoFill="0" autoLine="0" autoPict="0">
                <anchor moveWithCells="1">
                  <from>
                    <xdr:col>6</xdr:col>
                    <xdr:colOff>66675</xdr:colOff>
                    <xdr:row>109</xdr:row>
                    <xdr:rowOff>66675</xdr:rowOff>
                  </from>
                  <to>
                    <xdr:col>7</xdr:col>
                    <xdr:colOff>0</xdr:colOff>
                    <xdr:row>109</xdr:row>
                    <xdr:rowOff>333375</xdr:rowOff>
                  </to>
                </anchor>
              </controlPr>
            </control>
          </mc:Choice>
        </mc:AlternateContent>
        <mc:AlternateContent xmlns:mc="http://schemas.openxmlformats.org/markup-compatibility/2006">
          <mc:Choice Requires="x14">
            <control shapeId="1187" r:id="rId79" name="Check Box 163">
              <controlPr locked="0" defaultSize="0" autoFill="0" autoLine="0" autoPict="0" altText="_x000a_">
                <anchor moveWithCells="1">
                  <from>
                    <xdr:col>4</xdr:col>
                    <xdr:colOff>47625</xdr:colOff>
                    <xdr:row>15</xdr:row>
                    <xdr:rowOff>104775</xdr:rowOff>
                  </from>
                  <to>
                    <xdr:col>4</xdr:col>
                    <xdr:colOff>257175</xdr:colOff>
                    <xdr:row>15</xdr:row>
                    <xdr:rowOff>352425</xdr:rowOff>
                  </to>
                </anchor>
              </controlPr>
            </control>
          </mc:Choice>
        </mc:AlternateContent>
        <mc:AlternateContent xmlns:mc="http://schemas.openxmlformats.org/markup-compatibility/2006">
          <mc:Choice Requires="x14">
            <control shapeId="1188" r:id="rId80" name="Check Box 164">
              <controlPr locked="0" defaultSize="0" autoFill="0" autoLine="0" autoPict="0">
                <anchor moveWithCells="1">
                  <from>
                    <xdr:col>5</xdr:col>
                    <xdr:colOff>57150</xdr:colOff>
                    <xdr:row>15</xdr:row>
                    <xdr:rowOff>95250</xdr:rowOff>
                  </from>
                  <to>
                    <xdr:col>5</xdr:col>
                    <xdr:colOff>304800</xdr:colOff>
                    <xdr:row>15</xdr:row>
                    <xdr:rowOff>361950</xdr:rowOff>
                  </to>
                </anchor>
              </controlPr>
            </control>
          </mc:Choice>
        </mc:AlternateContent>
        <mc:AlternateContent xmlns:mc="http://schemas.openxmlformats.org/markup-compatibility/2006">
          <mc:Choice Requires="x14">
            <control shapeId="1189" r:id="rId81" name="Check Box 165">
              <controlPr locked="0" defaultSize="0" autoFill="0" autoLine="0" autoPict="0">
                <anchor moveWithCells="1">
                  <from>
                    <xdr:col>6</xdr:col>
                    <xdr:colOff>47625</xdr:colOff>
                    <xdr:row>15</xdr:row>
                    <xdr:rowOff>95250</xdr:rowOff>
                  </from>
                  <to>
                    <xdr:col>6</xdr:col>
                    <xdr:colOff>295275</xdr:colOff>
                    <xdr:row>15</xdr:row>
                    <xdr:rowOff>361950</xdr:rowOff>
                  </to>
                </anchor>
              </controlPr>
            </control>
          </mc:Choice>
        </mc:AlternateContent>
        <mc:AlternateContent xmlns:mc="http://schemas.openxmlformats.org/markup-compatibility/2006">
          <mc:Choice Requires="x14">
            <control shapeId="1210" r:id="rId82" name="Check Box 186">
              <controlPr locked="0" defaultSize="0" autoFill="0" autoLine="0" autoPict="0">
                <anchor moveWithCells="1">
                  <from>
                    <xdr:col>6</xdr:col>
                    <xdr:colOff>57150</xdr:colOff>
                    <xdr:row>22</xdr:row>
                    <xdr:rowOff>76200</xdr:rowOff>
                  </from>
                  <to>
                    <xdr:col>6</xdr:col>
                    <xdr:colOff>304800</xdr:colOff>
                    <xdr:row>22</xdr:row>
                    <xdr:rowOff>342900</xdr:rowOff>
                  </to>
                </anchor>
              </controlPr>
            </control>
          </mc:Choice>
        </mc:AlternateContent>
        <mc:AlternateContent xmlns:mc="http://schemas.openxmlformats.org/markup-compatibility/2006">
          <mc:Choice Requires="x14">
            <control shapeId="1211" r:id="rId83" name="Check Box 187">
              <controlPr locked="0" defaultSize="0" autoFill="0" autoLine="0" autoPict="0">
                <anchor moveWithCells="1">
                  <from>
                    <xdr:col>4</xdr:col>
                    <xdr:colOff>47625</xdr:colOff>
                    <xdr:row>22</xdr:row>
                    <xdr:rowOff>76200</xdr:rowOff>
                  </from>
                  <to>
                    <xdr:col>4</xdr:col>
                    <xdr:colOff>295275</xdr:colOff>
                    <xdr:row>22</xdr:row>
                    <xdr:rowOff>342900</xdr:rowOff>
                  </to>
                </anchor>
              </controlPr>
            </control>
          </mc:Choice>
        </mc:AlternateContent>
        <mc:AlternateContent xmlns:mc="http://schemas.openxmlformats.org/markup-compatibility/2006">
          <mc:Choice Requires="x14">
            <control shapeId="1212" r:id="rId84" name="Check Box 188">
              <controlPr locked="0" defaultSize="0" autoFill="0" autoLine="0" autoPict="0">
                <anchor moveWithCells="1">
                  <from>
                    <xdr:col>5</xdr:col>
                    <xdr:colOff>47625</xdr:colOff>
                    <xdr:row>22</xdr:row>
                    <xdr:rowOff>76200</xdr:rowOff>
                  </from>
                  <to>
                    <xdr:col>5</xdr:col>
                    <xdr:colOff>295275</xdr:colOff>
                    <xdr:row>22</xdr:row>
                    <xdr:rowOff>342900</xdr:rowOff>
                  </to>
                </anchor>
              </controlPr>
            </control>
          </mc:Choice>
        </mc:AlternateContent>
        <mc:AlternateContent xmlns:mc="http://schemas.openxmlformats.org/markup-compatibility/2006">
          <mc:Choice Requires="x14">
            <control shapeId="1213" r:id="rId85" name="Check Box 189">
              <controlPr locked="0" defaultSize="0" autoFill="0" autoLine="0" autoPict="0">
                <anchor moveWithCells="1">
                  <from>
                    <xdr:col>4</xdr:col>
                    <xdr:colOff>47625</xdr:colOff>
                    <xdr:row>23</xdr:row>
                    <xdr:rowOff>76200</xdr:rowOff>
                  </from>
                  <to>
                    <xdr:col>4</xdr:col>
                    <xdr:colOff>295275</xdr:colOff>
                    <xdr:row>23</xdr:row>
                    <xdr:rowOff>342900</xdr:rowOff>
                  </to>
                </anchor>
              </controlPr>
            </control>
          </mc:Choice>
        </mc:AlternateContent>
        <mc:AlternateContent xmlns:mc="http://schemas.openxmlformats.org/markup-compatibility/2006">
          <mc:Choice Requires="x14">
            <control shapeId="1214" r:id="rId86" name="Check Box 190">
              <controlPr locked="0" defaultSize="0" autoFill="0" autoLine="0" autoPict="0">
                <anchor moveWithCells="1">
                  <from>
                    <xdr:col>5</xdr:col>
                    <xdr:colOff>47625</xdr:colOff>
                    <xdr:row>23</xdr:row>
                    <xdr:rowOff>76200</xdr:rowOff>
                  </from>
                  <to>
                    <xdr:col>5</xdr:col>
                    <xdr:colOff>295275</xdr:colOff>
                    <xdr:row>23</xdr:row>
                    <xdr:rowOff>342900</xdr:rowOff>
                  </to>
                </anchor>
              </controlPr>
            </control>
          </mc:Choice>
        </mc:AlternateContent>
        <mc:AlternateContent xmlns:mc="http://schemas.openxmlformats.org/markup-compatibility/2006">
          <mc:Choice Requires="x14">
            <control shapeId="1215" r:id="rId87" name="Check Box 191">
              <controlPr locked="0" defaultSize="0" autoFill="0" autoLine="0" autoPict="0">
                <anchor moveWithCells="1">
                  <from>
                    <xdr:col>4</xdr:col>
                    <xdr:colOff>47625</xdr:colOff>
                    <xdr:row>24</xdr:row>
                    <xdr:rowOff>76200</xdr:rowOff>
                  </from>
                  <to>
                    <xdr:col>4</xdr:col>
                    <xdr:colOff>295275</xdr:colOff>
                    <xdr:row>24</xdr:row>
                    <xdr:rowOff>342900</xdr:rowOff>
                  </to>
                </anchor>
              </controlPr>
            </control>
          </mc:Choice>
        </mc:AlternateContent>
        <mc:AlternateContent xmlns:mc="http://schemas.openxmlformats.org/markup-compatibility/2006">
          <mc:Choice Requires="x14">
            <control shapeId="1216" r:id="rId88" name="Check Box 192">
              <controlPr locked="0" defaultSize="0" autoFill="0" autoLine="0" autoPict="0">
                <anchor moveWithCells="1">
                  <from>
                    <xdr:col>6</xdr:col>
                    <xdr:colOff>57150</xdr:colOff>
                    <xdr:row>23</xdr:row>
                    <xdr:rowOff>76200</xdr:rowOff>
                  </from>
                  <to>
                    <xdr:col>6</xdr:col>
                    <xdr:colOff>304800</xdr:colOff>
                    <xdr:row>23</xdr:row>
                    <xdr:rowOff>342900</xdr:rowOff>
                  </to>
                </anchor>
              </controlPr>
            </control>
          </mc:Choice>
        </mc:AlternateContent>
        <mc:AlternateContent xmlns:mc="http://schemas.openxmlformats.org/markup-compatibility/2006">
          <mc:Choice Requires="x14">
            <control shapeId="1217" r:id="rId89" name="Check Box 193">
              <controlPr locked="0" defaultSize="0" autoFill="0" autoLine="0" autoPict="0">
                <anchor moveWithCells="1">
                  <from>
                    <xdr:col>5</xdr:col>
                    <xdr:colOff>47625</xdr:colOff>
                    <xdr:row>24</xdr:row>
                    <xdr:rowOff>76200</xdr:rowOff>
                  </from>
                  <to>
                    <xdr:col>5</xdr:col>
                    <xdr:colOff>295275</xdr:colOff>
                    <xdr:row>24</xdr:row>
                    <xdr:rowOff>342900</xdr:rowOff>
                  </to>
                </anchor>
              </controlPr>
            </control>
          </mc:Choice>
        </mc:AlternateContent>
        <mc:AlternateContent xmlns:mc="http://schemas.openxmlformats.org/markup-compatibility/2006">
          <mc:Choice Requires="x14">
            <control shapeId="1218" r:id="rId90" name="Check Box 194">
              <controlPr locked="0" defaultSize="0" autoFill="0" autoLine="0" autoPict="0">
                <anchor moveWithCells="1">
                  <from>
                    <xdr:col>6</xdr:col>
                    <xdr:colOff>57150</xdr:colOff>
                    <xdr:row>24</xdr:row>
                    <xdr:rowOff>76200</xdr:rowOff>
                  </from>
                  <to>
                    <xdr:col>6</xdr:col>
                    <xdr:colOff>304800</xdr:colOff>
                    <xdr:row>24</xdr:row>
                    <xdr:rowOff>342900</xdr:rowOff>
                  </to>
                </anchor>
              </controlPr>
            </control>
          </mc:Choice>
        </mc:AlternateContent>
        <mc:AlternateContent xmlns:mc="http://schemas.openxmlformats.org/markup-compatibility/2006">
          <mc:Choice Requires="x14">
            <control shapeId="1219" r:id="rId91" name="Check Box 195">
              <controlPr locked="0" defaultSize="0" autoFill="0" autoLine="0" autoPict="0">
                <anchor moveWithCells="1">
                  <from>
                    <xdr:col>4</xdr:col>
                    <xdr:colOff>57150</xdr:colOff>
                    <xdr:row>28</xdr:row>
                    <xdr:rowOff>133350</xdr:rowOff>
                  </from>
                  <to>
                    <xdr:col>4</xdr:col>
                    <xdr:colOff>304800</xdr:colOff>
                    <xdr:row>28</xdr:row>
                    <xdr:rowOff>400050</xdr:rowOff>
                  </to>
                </anchor>
              </controlPr>
            </control>
          </mc:Choice>
        </mc:AlternateContent>
        <mc:AlternateContent xmlns:mc="http://schemas.openxmlformats.org/markup-compatibility/2006">
          <mc:Choice Requires="x14">
            <control shapeId="1220" r:id="rId92" name="Check Box 196">
              <controlPr locked="0" defaultSize="0" autoFill="0" autoLine="0" autoPict="0">
                <anchor moveWithCells="1">
                  <from>
                    <xdr:col>5</xdr:col>
                    <xdr:colOff>57150</xdr:colOff>
                    <xdr:row>28</xdr:row>
                    <xdr:rowOff>133350</xdr:rowOff>
                  </from>
                  <to>
                    <xdr:col>5</xdr:col>
                    <xdr:colOff>304800</xdr:colOff>
                    <xdr:row>28</xdr:row>
                    <xdr:rowOff>400050</xdr:rowOff>
                  </to>
                </anchor>
              </controlPr>
            </control>
          </mc:Choice>
        </mc:AlternateContent>
        <mc:AlternateContent xmlns:mc="http://schemas.openxmlformats.org/markup-compatibility/2006">
          <mc:Choice Requires="x14">
            <control shapeId="1221" r:id="rId93" name="Check Box 197">
              <controlPr locked="0" defaultSize="0" autoFill="0" autoLine="0" autoPict="0">
                <anchor moveWithCells="1">
                  <from>
                    <xdr:col>6</xdr:col>
                    <xdr:colOff>66675</xdr:colOff>
                    <xdr:row>28</xdr:row>
                    <xdr:rowOff>133350</xdr:rowOff>
                  </from>
                  <to>
                    <xdr:col>7</xdr:col>
                    <xdr:colOff>0</xdr:colOff>
                    <xdr:row>28</xdr:row>
                    <xdr:rowOff>400050</xdr:rowOff>
                  </to>
                </anchor>
              </controlPr>
            </control>
          </mc:Choice>
        </mc:AlternateContent>
        <mc:AlternateContent xmlns:mc="http://schemas.openxmlformats.org/markup-compatibility/2006">
          <mc:Choice Requires="x14">
            <control shapeId="1222" r:id="rId94" name="Check Box 198">
              <controlPr locked="0" defaultSize="0" autoFill="0" autoLine="0" autoPict="0">
                <anchor moveWithCells="1">
                  <from>
                    <xdr:col>4</xdr:col>
                    <xdr:colOff>57150</xdr:colOff>
                    <xdr:row>29</xdr:row>
                    <xdr:rowOff>76200</xdr:rowOff>
                  </from>
                  <to>
                    <xdr:col>4</xdr:col>
                    <xdr:colOff>304800</xdr:colOff>
                    <xdr:row>29</xdr:row>
                    <xdr:rowOff>342900</xdr:rowOff>
                  </to>
                </anchor>
              </controlPr>
            </control>
          </mc:Choice>
        </mc:AlternateContent>
        <mc:AlternateContent xmlns:mc="http://schemas.openxmlformats.org/markup-compatibility/2006">
          <mc:Choice Requires="x14">
            <control shapeId="1223" r:id="rId95" name="Check Box 199">
              <controlPr locked="0" defaultSize="0" autoFill="0" autoLine="0" autoPict="0">
                <anchor moveWithCells="1">
                  <from>
                    <xdr:col>5</xdr:col>
                    <xdr:colOff>57150</xdr:colOff>
                    <xdr:row>29</xdr:row>
                    <xdr:rowOff>76200</xdr:rowOff>
                  </from>
                  <to>
                    <xdr:col>5</xdr:col>
                    <xdr:colOff>304800</xdr:colOff>
                    <xdr:row>29</xdr:row>
                    <xdr:rowOff>342900</xdr:rowOff>
                  </to>
                </anchor>
              </controlPr>
            </control>
          </mc:Choice>
        </mc:AlternateContent>
        <mc:AlternateContent xmlns:mc="http://schemas.openxmlformats.org/markup-compatibility/2006">
          <mc:Choice Requires="x14">
            <control shapeId="1224" r:id="rId96" name="Check Box 200">
              <controlPr locked="0" defaultSize="0" autoFill="0" autoLine="0" autoPict="0">
                <anchor moveWithCells="1">
                  <from>
                    <xdr:col>6</xdr:col>
                    <xdr:colOff>66675</xdr:colOff>
                    <xdr:row>29</xdr:row>
                    <xdr:rowOff>76200</xdr:rowOff>
                  </from>
                  <to>
                    <xdr:col>7</xdr:col>
                    <xdr:colOff>0</xdr:colOff>
                    <xdr:row>29</xdr:row>
                    <xdr:rowOff>342900</xdr:rowOff>
                  </to>
                </anchor>
              </controlPr>
            </control>
          </mc:Choice>
        </mc:AlternateContent>
        <mc:AlternateContent xmlns:mc="http://schemas.openxmlformats.org/markup-compatibility/2006">
          <mc:Choice Requires="x14">
            <control shapeId="1225" r:id="rId97" name="Check Box 201">
              <controlPr locked="0" defaultSize="0" autoFill="0" autoLine="0" autoPict="0">
                <anchor moveWithCells="1">
                  <from>
                    <xdr:col>4</xdr:col>
                    <xdr:colOff>47625</xdr:colOff>
                    <xdr:row>32</xdr:row>
                    <xdr:rowOff>152400</xdr:rowOff>
                  </from>
                  <to>
                    <xdr:col>4</xdr:col>
                    <xdr:colOff>295275</xdr:colOff>
                    <xdr:row>32</xdr:row>
                    <xdr:rowOff>419100</xdr:rowOff>
                  </to>
                </anchor>
              </controlPr>
            </control>
          </mc:Choice>
        </mc:AlternateContent>
        <mc:AlternateContent xmlns:mc="http://schemas.openxmlformats.org/markup-compatibility/2006">
          <mc:Choice Requires="x14">
            <control shapeId="1226" r:id="rId98" name="Check Box 202">
              <controlPr locked="0" defaultSize="0" autoFill="0" autoLine="0" autoPict="0">
                <anchor moveWithCells="1">
                  <from>
                    <xdr:col>5</xdr:col>
                    <xdr:colOff>47625</xdr:colOff>
                    <xdr:row>32</xdr:row>
                    <xdr:rowOff>152400</xdr:rowOff>
                  </from>
                  <to>
                    <xdr:col>5</xdr:col>
                    <xdr:colOff>295275</xdr:colOff>
                    <xdr:row>32</xdr:row>
                    <xdr:rowOff>419100</xdr:rowOff>
                  </to>
                </anchor>
              </controlPr>
            </control>
          </mc:Choice>
        </mc:AlternateContent>
        <mc:AlternateContent xmlns:mc="http://schemas.openxmlformats.org/markup-compatibility/2006">
          <mc:Choice Requires="x14">
            <control shapeId="1227" r:id="rId99" name="Check Box 203">
              <controlPr locked="0" defaultSize="0" autoFill="0" autoLine="0" autoPict="0">
                <anchor moveWithCells="1">
                  <from>
                    <xdr:col>6</xdr:col>
                    <xdr:colOff>57150</xdr:colOff>
                    <xdr:row>32</xdr:row>
                    <xdr:rowOff>152400</xdr:rowOff>
                  </from>
                  <to>
                    <xdr:col>6</xdr:col>
                    <xdr:colOff>304800</xdr:colOff>
                    <xdr:row>32</xdr:row>
                    <xdr:rowOff>419100</xdr:rowOff>
                  </to>
                </anchor>
              </controlPr>
            </control>
          </mc:Choice>
        </mc:AlternateContent>
        <mc:AlternateContent xmlns:mc="http://schemas.openxmlformats.org/markup-compatibility/2006">
          <mc:Choice Requires="x14">
            <control shapeId="1228" r:id="rId100" name="Check Box 204">
              <controlPr locked="0" defaultSize="0" autoFill="0" autoLine="0" autoPict="0">
                <anchor moveWithCells="1">
                  <from>
                    <xdr:col>4</xdr:col>
                    <xdr:colOff>47625</xdr:colOff>
                    <xdr:row>35</xdr:row>
                    <xdr:rowOff>95250</xdr:rowOff>
                  </from>
                  <to>
                    <xdr:col>4</xdr:col>
                    <xdr:colOff>295275</xdr:colOff>
                    <xdr:row>35</xdr:row>
                    <xdr:rowOff>361950</xdr:rowOff>
                  </to>
                </anchor>
              </controlPr>
            </control>
          </mc:Choice>
        </mc:AlternateContent>
        <mc:AlternateContent xmlns:mc="http://schemas.openxmlformats.org/markup-compatibility/2006">
          <mc:Choice Requires="x14">
            <control shapeId="1229" r:id="rId101" name="Check Box 205">
              <controlPr locked="0" defaultSize="0" autoFill="0" autoLine="0" autoPict="0">
                <anchor moveWithCells="1">
                  <from>
                    <xdr:col>5</xdr:col>
                    <xdr:colOff>47625</xdr:colOff>
                    <xdr:row>35</xdr:row>
                    <xdr:rowOff>95250</xdr:rowOff>
                  </from>
                  <to>
                    <xdr:col>5</xdr:col>
                    <xdr:colOff>295275</xdr:colOff>
                    <xdr:row>35</xdr:row>
                    <xdr:rowOff>361950</xdr:rowOff>
                  </to>
                </anchor>
              </controlPr>
            </control>
          </mc:Choice>
        </mc:AlternateContent>
        <mc:AlternateContent xmlns:mc="http://schemas.openxmlformats.org/markup-compatibility/2006">
          <mc:Choice Requires="x14">
            <control shapeId="1230" r:id="rId102" name="Check Box 206">
              <controlPr locked="0" defaultSize="0" autoFill="0" autoLine="0" autoPict="0">
                <anchor moveWithCells="1">
                  <from>
                    <xdr:col>6</xdr:col>
                    <xdr:colOff>57150</xdr:colOff>
                    <xdr:row>35</xdr:row>
                    <xdr:rowOff>95250</xdr:rowOff>
                  </from>
                  <to>
                    <xdr:col>6</xdr:col>
                    <xdr:colOff>304800</xdr:colOff>
                    <xdr:row>35</xdr:row>
                    <xdr:rowOff>361950</xdr:rowOff>
                  </to>
                </anchor>
              </controlPr>
            </control>
          </mc:Choice>
        </mc:AlternateContent>
        <mc:AlternateContent xmlns:mc="http://schemas.openxmlformats.org/markup-compatibility/2006">
          <mc:Choice Requires="x14">
            <control shapeId="1231" r:id="rId103" name="Check Box 207">
              <controlPr locked="0" defaultSize="0" autoFill="0" autoLine="0" autoPict="0">
                <anchor moveWithCells="1">
                  <from>
                    <xdr:col>4</xdr:col>
                    <xdr:colOff>47625</xdr:colOff>
                    <xdr:row>46</xdr:row>
                    <xdr:rowOff>104775</xdr:rowOff>
                  </from>
                  <to>
                    <xdr:col>4</xdr:col>
                    <xdr:colOff>295275</xdr:colOff>
                    <xdr:row>46</xdr:row>
                    <xdr:rowOff>371475</xdr:rowOff>
                  </to>
                </anchor>
              </controlPr>
            </control>
          </mc:Choice>
        </mc:AlternateContent>
        <mc:AlternateContent xmlns:mc="http://schemas.openxmlformats.org/markup-compatibility/2006">
          <mc:Choice Requires="x14">
            <control shapeId="1232" r:id="rId104" name="Check Box 208">
              <controlPr locked="0" defaultSize="0" autoFill="0" autoLine="0" autoPict="0">
                <anchor moveWithCells="1">
                  <from>
                    <xdr:col>5</xdr:col>
                    <xdr:colOff>47625</xdr:colOff>
                    <xdr:row>46</xdr:row>
                    <xdr:rowOff>104775</xdr:rowOff>
                  </from>
                  <to>
                    <xdr:col>5</xdr:col>
                    <xdr:colOff>295275</xdr:colOff>
                    <xdr:row>46</xdr:row>
                    <xdr:rowOff>371475</xdr:rowOff>
                  </to>
                </anchor>
              </controlPr>
            </control>
          </mc:Choice>
        </mc:AlternateContent>
        <mc:AlternateContent xmlns:mc="http://schemas.openxmlformats.org/markup-compatibility/2006">
          <mc:Choice Requires="x14">
            <control shapeId="1233" r:id="rId105" name="Check Box 209">
              <controlPr locked="0" defaultSize="0" autoFill="0" autoLine="0" autoPict="0">
                <anchor moveWithCells="1">
                  <from>
                    <xdr:col>6</xdr:col>
                    <xdr:colOff>57150</xdr:colOff>
                    <xdr:row>46</xdr:row>
                    <xdr:rowOff>104775</xdr:rowOff>
                  </from>
                  <to>
                    <xdr:col>6</xdr:col>
                    <xdr:colOff>304800</xdr:colOff>
                    <xdr:row>46</xdr:row>
                    <xdr:rowOff>371475</xdr:rowOff>
                  </to>
                </anchor>
              </controlPr>
            </control>
          </mc:Choice>
        </mc:AlternateContent>
        <mc:AlternateContent xmlns:mc="http://schemas.openxmlformats.org/markup-compatibility/2006">
          <mc:Choice Requires="x14">
            <control shapeId="1234" r:id="rId106" name="Check Box 210">
              <controlPr locked="0" defaultSize="0" autoFill="0" autoLine="0" autoPict="0">
                <anchor moveWithCells="1">
                  <from>
                    <xdr:col>4</xdr:col>
                    <xdr:colOff>47625</xdr:colOff>
                    <xdr:row>47</xdr:row>
                    <xdr:rowOff>104775</xdr:rowOff>
                  </from>
                  <to>
                    <xdr:col>4</xdr:col>
                    <xdr:colOff>295275</xdr:colOff>
                    <xdr:row>47</xdr:row>
                    <xdr:rowOff>371475</xdr:rowOff>
                  </to>
                </anchor>
              </controlPr>
            </control>
          </mc:Choice>
        </mc:AlternateContent>
        <mc:AlternateContent xmlns:mc="http://schemas.openxmlformats.org/markup-compatibility/2006">
          <mc:Choice Requires="x14">
            <control shapeId="1235" r:id="rId107" name="Check Box 211">
              <controlPr locked="0" defaultSize="0" autoFill="0" autoLine="0" autoPict="0">
                <anchor moveWithCells="1">
                  <from>
                    <xdr:col>5</xdr:col>
                    <xdr:colOff>47625</xdr:colOff>
                    <xdr:row>47</xdr:row>
                    <xdr:rowOff>104775</xdr:rowOff>
                  </from>
                  <to>
                    <xdr:col>5</xdr:col>
                    <xdr:colOff>295275</xdr:colOff>
                    <xdr:row>47</xdr:row>
                    <xdr:rowOff>371475</xdr:rowOff>
                  </to>
                </anchor>
              </controlPr>
            </control>
          </mc:Choice>
        </mc:AlternateContent>
        <mc:AlternateContent xmlns:mc="http://schemas.openxmlformats.org/markup-compatibility/2006">
          <mc:Choice Requires="x14">
            <control shapeId="1236" r:id="rId108" name="Check Box 212">
              <controlPr locked="0" defaultSize="0" autoFill="0" autoLine="0" autoPict="0">
                <anchor moveWithCells="1">
                  <from>
                    <xdr:col>6</xdr:col>
                    <xdr:colOff>57150</xdr:colOff>
                    <xdr:row>47</xdr:row>
                    <xdr:rowOff>104775</xdr:rowOff>
                  </from>
                  <to>
                    <xdr:col>6</xdr:col>
                    <xdr:colOff>304800</xdr:colOff>
                    <xdr:row>47</xdr:row>
                    <xdr:rowOff>371475</xdr:rowOff>
                  </to>
                </anchor>
              </controlPr>
            </control>
          </mc:Choice>
        </mc:AlternateContent>
        <mc:AlternateContent xmlns:mc="http://schemas.openxmlformats.org/markup-compatibility/2006">
          <mc:Choice Requires="x14">
            <control shapeId="1237" r:id="rId109" name="Check Box 213">
              <controlPr locked="0" defaultSize="0" autoFill="0" autoLine="0" autoPict="0">
                <anchor moveWithCells="1">
                  <from>
                    <xdr:col>4</xdr:col>
                    <xdr:colOff>47625</xdr:colOff>
                    <xdr:row>51</xdr:row>
                    <xdr:rowOff>104775</xdr:rowOff>
                  </from>
                  <to>
                    <xdr:col>4</xdr:col>
                    <xdr:colOff>295275</xdr:colOff>
                    <xdr:row>51</xdr:row>
                    <xdr:rowOff>371475</xdr:rowOff>
                  </to>
                </anchor>
              </controlPr>
            </control>
          </mc:Choice>
        </mc:AlternateContent>
        <mc:AlternateContent xmlns:mc="http://schemas.openxmlformats.org/markup-compatibility/2006">
          <mc:Choice Requires="x14">
            <control shapeId="1238" r:id="rId110" name="Check Box 214">
              <controlPr locked="0" defaultSize="0" autoFill="0" autoLine="0" autoPict="0">
                <anchor moveWithCells="1">
                  <from>
                    <xdr:col>5</xdr:col>
                    <xdr:colOff>47625</xdr:colOff>
                    <xdr:row>51</xdr:row>
                    <xdr:rowOff>104775</xdr:rowOff>
                  </from>
                  <to>
                    <xdr:col>5</xdr:col>
                    <xdr:colOff>295275</xdr:colOff>
                    <xdr:row>51</xdr:row>
                    <xdr:rowOff>371475</xdr:rowOff>
                  </to>
                </anchor>
              </controlPr>
            </control>
          </mc:Choice>
        </mc:AlternateContent>
        <mc:AlternateContent xmlns:mc="http://schemas.openxmlformats.org/markup-compatibility/2006">
          <mc:Choice Requires="x14">
            <control shapeId="1239" r:id="rId111" name="Check Box 215">
              <controlPr locked="0" defaultSize="0" autoFill="0" autoLine="0" autoPict="0">
                <anchor moveWithCells="1">
                  <from>
                    <xdr:col>6</xdr:col>
                    <xdr:colOff>57150</xdr:colOff>
                    <xdr:row>51</xdr:row>
                    <xdr:rowOff>104775</xdr:rowOff>
                  </from>
                  <to>
                    <xdr:col>6</xdr:col>
                    <xdr:colOff>304800</xdr:colOff>
                    <xdr:row>51</xdr:row>
                    <xdr:rowOff>371475</xdr:rowOff>
                  </to>
                </anchor>
              </controlPr>
            </control>
          </mc:Choice>
        </mc:AlternateContent>
        <mc:AlternateContent xmlns:mc="http://schemas.openxmlformats.org/markup-compatibility/2006">
          <mc:Choice Requires="x14">
            <control shapeId="1240" r:id="rId112" name="Check Box 216">
              <controlPr locked="0" defaultSize="0" autoFill="0" autoLine="0" autoPict="0">
                <anchor moveWithCells="1">
                  <from>
                    <xdr:col>4</xdr:col>
                    <xdr:colOff>47625</xdr:colOff>
                    <xdr:row>52</xdr:row>
                    <xdr:rowOff>104775</xdr:rowOff>
                  </from>
                  <to>
                    <xdr:col>4</xdr:col>
                    <xdr:colOff>295275</xdr:colOff>
                    <xdr:row>52</xdr:row>
                    <xdr:rowOff>371475</xdr:rowOff>
                  </to>
                </anchor>
              </controlPr>
            </control>
          </mc:Choice>
        </mc:AlternateContent>
        <mc:AlternateContent xmlns:mc="http://schemas.openxmlformats.org/markup-compatibility/2006">
          <mc:Choice Requires="x14">
            <control shapeId="1241" r:id="rId113" name="Check Box 217">
              <controlPr locked="0" defaultSize="0" autoFill="0" autoLine="0" autoPict="0">
                <anchor moveWithCells="1">
                  <from>
                    <xdr:col>5</xdr:col>
                    <xdr:colOff>47625</xdr:colOff>
                    <xdr:row>52</xdr:row>
                    <xdr:rowOff>104775</xdr:rowOff>
                  </from>
                  <to>
                    <xdr:col>5</xdr:col>
                    <xdr:colOff>295275</xdr:colOff>
                    <xdr:row>52</xdr:row>
                    <xdr:rowOff>371475</xdr:rowOff>
                  </to>
                </anchor>
              </controlPr>
            </control>
          </mc:Choice>
        </mc:AlternateContent>
        <mc:AlternateContent xmlns:mc="http://schemas.openxmlformats.org/markup-compatibility/2006">
          <mc:Choice Requires="x14">
            <control shapeId="1242" r:id="rId114" name="Check Box 218">
              <controlPr locked="0" defaultSize="0" autoFill="0" autoLine="0" autoPict="0">
                <anchor moveWithCells="1">
                  <from>
                    <xdr:col>6</xdr:col>
                    <xdr:colOff>57150</xdr:colOff>
                    <xdr:row>52</xdr:row>
                    <xdr:rowOff>104775</xdr:rowOff>
                  </from>
                  <to>
                    <xdr:col>6</xdr:col>
                    <xdr:colOff>304800</xdr:colOff>
                    <xdr:row>52</xdr:row>
                    <xdr:rowOff>371475</xdr:rowOff>
                  </to>
                </anchor>
              </controlPr>
            </control>
          </mc:Choice>
        </mc:AlternateContent>
        <mc:AlternateContent xmlns:mc="http://schemas.openxmlformats.org/markup-compatibility/2006">
          <mc:Choice Requires="x14">
            <control shapeId="1243" r:id="rId115" name="Check Box 219">
              <controlPr locked="0" defaultSize="0" autoFill="0" autoLine="0" autoPict="0">
                <anchor moveWithCells="1">
                  <from>
                    <xdr:col>4</xdr:col>
                    <xdr:colOff>47625</xdr:colOff>
                    <xdr:row>53</xdr:row>
                    <xdr:rowOff>104775</xdr:rowOff>
                  </from>
                  <to>
                    <xdr:col>4</xdr:col>
                    <xdr:colOff>295275</xdr:colOff>
                    <xdr:row>53</xdr:row>
                    <xdr:rowOff>371475</xdr:rowOff>
                  </to>
                </anchor>
              </controlPr>
            </control>
          </mc:Choice>
        </mc:AlternateContent>
        <mc:AlternateContent xmlns:mc="http://schemas.openxmlformats.org/markup-compatibility/2006">
          <mc:Choice Requires="x14">
            <control shapeId="1244" r:id="rId116" name="Check Box 220">
              <controlPr locked="0" defaultSize="0" autoFill="0" autoLine="0" autoPict="0">
                <anchor moveWithCells="1">
                  <from>
                    <xdr:col>5</xdr:col>
                    <xdr:colOff>47625</xdr:colOff>
                    <xdr:row>53</xdr:row>
                    <xdr:rowOff>104775</xdr:rowOff>
                  </from>
                  <to>
                    <xdr:col>5</xdr:col>
                    <xdr:colOff>295275</xdr:colOff>
                    <xdr:row>53</xdr:row>
                    <xdr:rowOff>371475</xdr:rowOff>
                  </to>
                </anchor>
              </controlPr>
            </control>
          </mc:Choice>
        </mc:AlternateContent>
        <mc:AlternateContent xmlns:mc="http://schemas.openxmlformats.org/markup-compatibility/2006">
          <mc:Choice Requires="x14">
            <control shapeId="1245" r:id="rId117" name="Check Box 221">
              <controlPr locked="0" defaultSize="0" autoFill="0" autoLine="0" autoPict="0">
                <anchor moveWithCells="1">
                  <from>
                    <xdr:col>6</xdr:col>
                    <xdr:colOff>57150</xdr:colOff>
                    <xdr:row>53</xdr:row>
                    <xdr:rowOff>104775</xdr:rowOff>
                  </from>
                  <to>
                    <xdr:col>6</xdr:col>
                    <xdr:colOff>304800</xdr:colOff>
                    <xdr:row>53</xdr:row>
                    <xdr:rowOff>371475</xdr:rowOff>
                  </to>
                </anchor>
              </controlPr>
            </control>
          </mc:Choice>
        </mc:AlternateContent>
        <mc:AlternateContent xmlns:mc="http://schemas.openxmlformats.org/markup-compatibility/2006">
          <mc:Choice Requires="x14">
            <control shapeId="1246" r:id="rId118" name="Check Box 222">
              <controlPr locked="0" defaultSize="0" autoFill="0" autoLine="0" autoPict="0">
                <anchor moveWithCells="1">
                  <from>
                    <xdr:col>4</xdr:col>
                    <xdr:colOff>47625</xdr:colOff>
                    <xdr:row>54</xdr:row>
                    <xdr:rowOff>104775</xdr:rowOff>
                  </from>
                  <to>
                    <xdr:col>4</xdr:col>
                    <xdr:colOff>295275</xdr:colOff>
                    <xdr:row>54</xdr:row>
                    <xdr:rowOff>371475</xdr:rowOff>
                  </to>
                </anchor>
              </controlPr>
            </control>
          </mc:Choice>
        </mc:AlternateContent>
        <mc:AlternateContent xmlns:mc="http://schemas.openxmlformats.org/markup-compatibility/2006">
          <mc:Choice Requires="x14">
            <control shapeId="1247" r:id="rId119" name="Check Box 223">
              <controlPr locked="0" defaultSize="0" autoFill="0" autoLine="0" autoPict="0">
                <anchor moveWithCells="1">
                  <from>
                    <xdr:col>5</xdr:col>
                    <xdr:colOff>47625</xdr:colOff>
                    <xdr:row>54</xdr:row>
                    <xdr:rowOff>104775</xdr:rowOff>
                  </from>
                  <to>
                    <xdr:col>5</xdr:col>
                    <xdr:colOff>295275</xdr:colOff>
                    <xdr:row>54</xdr:row>
                    <xdr:rowOff>371475</xdr:rowOff>
                  </to>
                </anchor>
              </controlPr>
            </control>
          </mc:Choice>
        </mc:AlternateContent>
        <mc:AlternateContent xmlns:mc="http://schemas.openxmlformats.org/markup-compatibility/2006">
          <mc:Choice Requires="x14">
            <control shapeId="1248" r:id="rId120" name="Check Box 224">
              <controlPr locked="0" defaultSize="0" autoFill="0" autoLine="0" autoPict="0">
                <anchor moveWithCells="1">
                  <from>
                    <xdr:col>6</xdr:col>
                    <xdr:colOff>57150</xdr:colOff>
                    <xdr:row>54</xdr:row>
                    <xdr:rowOff>104775</xdr:rowOff>
                  </from>
                  <to>
                    <xdr:col>6</xdr:col>
                    <xdr:colOff>304800</xdr:colOff>
                    <xdr:row>54</xdr:row>
                    <xdr:rowOff>371475</xdr:rowOff>
                  </to>
                </anchor>
              </controlPr>
            </control>
          </mc:Choice>
        </mc:AlternateContent>
        <mc:AlternateContent xmlns:mc="http://schemas.openxmlformats.org/markup-compatibility/2006">
          <mc:Choice Requires="x14">
            <control shapeId="1249" r:id="rId121" name="Check Box 225">
              <controlPr locked="0" defaultSize="0" autoFill="0" autoLine="0" autoPict="0">
                <anchor moveWithCells="1">
                  <from>
                    <xdr:col>4</xdr:col>
                    <xdr:colOff>57150</xdr:colOff>
                    <xdr:row>57</xdr:row>
                    <xdr:rowOff>95250</xdr:rowOff>
                  </from>
                  <to>
                    <xdr:col>4</xdr:col>
                    <xdr:colOff>304800</xdr:colOff>
                    <xdr:row>57</xdr:row>
                    <xdr:rowOff>352425</xdr:rowOff>
                  </to>
                </anchor>
              </controlPr>
            </control>
          </mc:Choice>
        </mc:AlternateContent>
        <mc:AlternateContent xmlns:mc="http://schemas.openxmlformats.org/markup-compatibility/2006">
          <mc:Choice Requires="x14">
            <control shapeId="1250" r:id="rId122" name="Check Box 226">
              <controlPr locked="0" defaultSize="0" autoFill="0" autoLine="0" autoPict="0">
                <anchor moveWithCells="1">
                  <from>
                    <xdr:col>5</xdr:col>
                    <xdr:colOff>57150</xdr:colOff>
                    <xdr:row>57</xdr:row>
                    <xdr:rowOff>95250</xdr:rowOff>
                  </from>
                  <to>
                    <xdr:col>5</xdr:col>
                    <xdr:colOff>304800</xdr:colOff>
                    <xdr:row>57</xdr:row>
                    <xdr:rowOff>352425</xdr:rowOff>
                  </to>
                </anchor>
              </controlPr>
            </control>
          </mc:Choice>
        </mc:AlternateContent>
        <mc:AlternateContent xmlns:mc="http://schemas.openxmlformats.org/markup-compatibility/2006">
          <mc:Choice Requires="x14">
            <control shapeId="1251" r:id="rId123" name="Check Box 227">
              <controlPr locked="0" defaultSize="0" autoFill="0" autoLine="0" autoPict="0">
                <anchor moveWithCells="1">
                  <from>
                    <xdr:col>6</xdr:col>
                    <xdr:colOff>66675</xdr:colOff>
                    <xdr:row>57</xdr:row>
                    <xdr:rowOff>95250</xdr:rowOff>
                  </from>
                  <to>
                    <xdr:col>7</xdr:col>
                    <xdr:colOff>0</xdr:colOff>
                    <xdr:row>57</xdr:row>
                    <xdr:rowOff>352425</xdr:rowOff>
                  </to>
                </anchor>
              </controlPr>
            </control>
          </mc:Choice>
        </mc:AlternateContent>
        <mc:AlternateContent xmlns:mc="http://schemas.openxmlformats.org/markup-compatibility/2006">
          <mc:Choice Requires="x14">
            <control shapeId="1252" r:id="rId124" name="Check Box 228">
              <controlPr locked="0" defaultSize="0" autoFill="0" autoLine="0" autoPict="0">
                <anchor moveWithCells="1">
                  <from>
                    <xdr:col>4</xdr:col>
                    <xdr:colOff>47625</xdr:colOff>
                    <xdr:row>55</xdr:row>
                    <xdr:rowOff>104775</xdr:rowOff>
                  </from>
                  <to>
                    <xdr:col>4</xdr:col>
                    <xdr:colOff>295275</xdr:colOff>
                    <xdr:row>55</xdr:row>
                    <xdr:rowOff>371475</xdr:rowOff>
                  </to>
                </anchor>
              </controlPr>
            </control>
          </mc:Choice>
        </mc:AlternateContent>
        <mc:AlternateContent xmlns:mc="http://schemas.openxmlformats.org/markup-compatibility/2006">
          <mc:Choice Requires="x14">
            <control shapeId="1253" r:id="rId125" name="Check Box 229">
              <controlPr locked="0" defaultSize="0" autoFill="0" autoLine="0" autoPict="0">
                <anchor moveWithCells="1">
                  <from>
                    <xdr:col>5</xdr:col>
                    <xdr:colOff>47625</xdr:colOff>
                    <xdr:row>55</xdr:row>
                    <xdr:rowOff>104775</xdr:rowOff>
                  </from>
                  <to>
                    <xdr:col>5</xdr:col>
                    <xdr:colOff>295275</xdr:colOff>
                    <xdr:row>55</xdr:row>
                    <xdr:rowOff>371475</xdr:rowOff>
                  </to>
                </anchor>
              </controlPr>
            </control>
          </mc:Choice>
        </mc:AlternateContent>
        <mc:AlternateContent xmlns:mc="http://schemas.openxmlformats.org/markup-compatibility/2006">
          <mc:Choice Requires="x14">
            <control shapeId="1254" r:id="rId126" name="Check Box 230">
              <controlPr locked="0" defaultSize="0" autoFill="0" autoLine="0" autoPict="0">
                <anchor moveWithCells="1">
                  <from>
                    <xdr:col>6</xdr:col>
                    <xdr:colOff>57150</xdr:colOff>
                    <xdr:row>55</xdr:row>
                    <xdr:rowOff>104775</xdr:rowOff>
                  </from>
                  <to>
                    <xdr:col>6</xdr:col>
                    <xdr:colOff>304800</xdr:colOff>
                    <xdr:row>55</xdr:row>
                    <xdr:rowOff>371475</xdr:rowOff>
                  </to>
                </anchor>
              </controlPr>
            </control>
          </mc:Choice>
        </mc:AlternateContent>
        <mc:AlternateContent xmlns:mc="http://schemas.openxmlformats.org/markup-compatibility/2006">
          <mc:Choice Requires="x14">
            <control shapeId="1255" r:id="rId127" name="Check Box 231">
              <controlPr locked="0" defaultSize="0" autoFill="0" autoLine="0" autoPict="0">
                <anchor moveWithCells="1">
                  <from>
                    <xdr:col>4</xdr:col>
                    <xdr:colOff>47625</xdr:colOff>
                    <xdr:row>56</xdr:row>
                    <xdr:rowOff>104775</xdr:rowOff>
                  </from>
                  <to>
                    <xdr:col>4</xdr:col>
                    <xdr:colOff>295275</xdr:colOff>
                    <xdr:row>56</xdr:row>
                    <xdr:rowOff>371475</xdr:rowOff>
                  </to>
                </anchor>
              </controlPr>
            </control>
          </mc:Choice>
        </mc:AlternateContent>
        <mc:AlternateContent xmlns:mc="http://schemas.openxmlformats.org/markup-compatibility/2006">
          <mc:Choice Requires="x14">
            <control shapeId="1256" r:id="rId128" name="Check Box 232">
              <controlPr locked="0" defaultSize="0" autoFill="0" autoLine="0" autoPict="0">
                <anchor moveWithCells="1">
                  <from>
                    <xdr:col>5</xdr:col>
                    <xdr:colOff>47625</xdr:colOff>
                    <xdr:row>56</xdr:row>
                    <xdr:rowOff>104775</xdr:rowOff>
                  </from>
                  <to>
                    <xdr:col>5</xdr:col>
                    <xdr:colOff>295275</xdr:colOff>
                    <xdr:row>56</xdr:row>
                    <xdr:rowOff>371475</xdr:rowOff>
                  </to>
                </anchor>
              </controlPr>
            </control>
          </mc:Choice>
        </mc:AlternateContent>
        <mc:AlternateContent xmlns:mc="http://schemas.openxmlformats.org/markup-compatibility/2006">
          <mc:Choice Requires="x14">
            <control shapeId="1257" r:id="rId129" name="Check Box 233">
              <controlPr locked="0" defaultSize="0" autoFill="0" autoLine="0" autoPict="0">
                <anchor moveWithCells="1">
                  <from>
                    <xdr:col>6</xdr:col>
                    <xdr:colOff>57150</xdr:colOff>
                    <xdr:row>56</xdr:row>
                    <xdr:rowOff>104775</xdr:rowOff>
                  </from>
                  <to>
                    <xdr:col>6</xdr:col>
                    <xdr:colOff>304800</xdr:colOff>
                    <xdr:row>56</xdr:row>
                    <xdr:rowOff>371475</xdr:rowOff>
                  </to>
                </anchor>
              </controlPr>
            </control>
          </mc:Choice>
        </mc:AlternateContent>
        <mc:AlternateContent xmlns:mc="http://schemas.openxmlformats.org/markup-compatibility/2006">
          <mc:Choice Requires="x14">
            <control shapeId="1258" r:id="rId130" name="Check Box 234">
              <controlPr locked="0" defaultSize="0" autoFill="0" autoLine="0" autoPict="0">
                <anchor moveWithCells="1">
                  <from>
                    <xdr:col>4</xdr:col>
                    <xdr:colOff>57150</xdr:colOff>
                    <xdr:row>58</xdr:row>
                    <xdr:rowOff>95250</xdr:rowOff>
                  </from>
                  <to>
                    <xdr:col>4</xdr:col>
                    <xdr:colOff>304800</xdr:colOff>
                    <xdr:row>58</xdr:row>
                    <xdr:rowOff>352425</xdr:rowOff>
                  </to>
                </anchor>
              </controlPr>
            </control>
          </mc:Choice>
        </mc:AlternateContent>
        <mc:AlternateContent xmlns:mc="http://schemas.openxmlformats.org/markup-compatibility/2006">
          <mc:Choice Requires="x14">
            <control shapeId="1259" r:id="rId131" name="Check Box 235">
              <controlPr locked="0" defaultSize="0" autoFill="0" autoLine="0" autoPict="0">
                <anchor moveWithCells="1">
                  <from>
                    <xdr:col>5</xdr:col>
                    <xdr:colOff>57150</xdr:colOff>
                    <xdr:row>58</xdr:row>
                    <xdr:rowOff>95250</xdr:rowOff>
                  </from>
                  <to>
                    <xdr:col>5</xdr:col>
                    <xdr:colOff>304800</xdr:colOff>
                    <xdr:row>58</xdr:row>
                    <xdr:rowOff>352425</xdr:rowOff>
                  </to>
                </anchor>
              </controlPr>
            </control>
          </mc:Choice>
        </mc:AlternateContent>
        <mc:AlternateContent xmlns:mc="http://schemas.openxmlformats.org/markup-compatibility/2006">
          <mc:Choice Requires="x14">
            <control shapeId="1260" r:id="rId132" name="Check Box 236">
              <controlPr locked="0" defaultSize="0" autoFill="0" autoLine="0" autoPict="0">
                <anchor moveWithCells="1">
                  <from>
                    <xdr:col>6</xdr:col>
                    <xdr:colOff>66675</xdr:colOff>
                    <xdr:row>58</xdr:row>
                    <xdr:rowOff>95250</xdr:rowOff>
                  </from>
                  <to>
                    <xdr:col>7</xdr:col>
                    <xdr:colOff>0</xdr:colOff>
                    <xdr:row>58</xdr:row>
                    <xdr:rowOff>352425</xdr:rowOff>
                  </to>
                </anchor>
              </controlPr>
            </control>
          </mc:Choice>
        </mc:AlternateContent>
        <mc:AlternateContent xmlns:mc="http://schemas.openxmlformats.org/markup-compatibility/2006">
          <mc:Choice Requires="x14">
            <control shapeId="1261" r:id="rId133" name="Check Box 237">
              <controlPr locked="0" defaultSize="0" autoFill="0" autoLine="0" autoPict="0">
                <anchor moveWithCells="1">
                  <from>
                    <xdr:col>4</xdr:col>
                    <xdr:colOff>57150</xdr:colOff>
                    <xdr:row>133</xdr:row>
                    <xdr:rowOff>95250</xdr:rowOff>
                  </from>
                  <to>
                    <xdr:col>4</xdr:col>
                    <xdr:colOff>304800</xdr:colOff>
                    <xdr:row>133</xdr:row>
                    <xdr:rowOff>361950</xdr:rowOff>
                  </to>
                </anchor>
              </controlPr>
            </control>
          </mc:Choice>
        </mc:AlternateContent>
        <mc:AlternateContent xmlns:mc="http://schemas.openxmlformats.org/markup-compatibility/2006">
          <mc:Choice Requires="x14">
            <control shapeId="1262" r:id="rId134" name="Check Box 238">
              <controlPr locked="0" defaultSize="0" autoFill="0" autoLine="0" autoPict="0">
                <anchor moveWithCells="1">
                  <from>
                    <xdr:col>5</xdr:col>
                    <xdr:colOff>57150</xdr:colOff>
                    <xdr:row>133</xdr:row>
                    <xdr:rowOff>95250</xdr:rowOff>
                  </from>
                  <to>
                    <xdr:col>5</xdr:col>
                    <xdr:colOff>304800</xdr:colOff>
                    <xdr:row>133</xdr:row>
                    <xdr:rowOff>361950</xdr:rowOff>
                  </to>
                </anchor>
              </controlPr>
            </control>
          </mc:Choice>
        </mc:AlternateContent>
        <mc:AlternateContent xmlns:mc="http://schemas.openxmlformats.org/markup-compatibility/2006">
          <mc:Choice Requires="x14">
            <control shapeId="1263" r:id="rId135" name="Check Box 239">
              <controlPr locked="0" defaultSize="0" autoFill="0" autoLine="0" autoPict="0">
                <anchor moveWithCells="1">
                  <from>
                    <xdr:col>6</xdr:col>
                    <xdr:colOff>66675</xdr:colOff>
                    <xdr:row>133</xdr:row>
                    <xdr:rowOff>95250</xdr:rowOff>
                  </from>
                  <to>
                    <xdr:col>7</xdr:col>
                    <xdr:colOff>0</xdr:colOff>
                    <xdr:row>133</xdr:row>
                    <xdr:rowOff>361950</xdr:rowOff>
                  </to>
                </anchor>
              </controlPr>
            </control>
          </mc:Choice>
        </mc:AlternateContent>
        <mc:AlternateContent xmlns:mc="http://schemas.openxmlformats.org/markup-compatibility/2006">
          <mc:Choice Requires="x14">
            <control shapeId="1264" r:id="rId136" name="Check Box 240">
              <controlPr locked="0" defaultSize="0" autoFill="0" autoLine="0" autoPict="0">
                <anchor moveWithCells="1">
                  <from>
                    <xdr:col>4</xdr:col>
                    <xdr:colOff>57150</xdr:colOff>
                    <xdr:row>130</xdr:row>
                    <xdr:rowOff>95250</xdr:rowOff>
                  </from>
                  <to>
                    <xdr:col>4</xdr:col>
                    <xdr:colOff>304800</xdr:colOff>
                    <xdr:row>130</xdr:row>
                    <xdr:rowOff>361950</xdr:rowOff>
                  </to>
                </anchor>
              </controlPr>
            </control>
          </mc:Choice>
        </mc:AlternateContent>
        <mc:AlternateContent xmlns:mc="http://schemas.openxmlformats.org/markup-compatibility/2006">
          <mc:Choice Requires="x14">
            <control shapeId="1265" r:id="rId137" name="Check Box 241">
              <controlPr locked="0" defaultSize="0" autoFill="0" autoLine="0" autoPict="0">
                <anchor moveWithCells="1">
                  <from>
                    <xdr:col>5</xdr:col>
                    <xdr:colOff>57150</xdr:colOff>
                    <xdr:row>130</xdr:row>
                    <xdr:rowOff>95250</xdr:rowOff>
                  </from>
                  <to>
                    <xdr:col>5</xdr:col>
                    <xdr:colOff>304800</xdr:colOff>
                    <xdr:row>130</xdr:row>
                    <xdr:rowOff>361950</xdr:rowOff>
                  </to>
                </anchor>
              </controlPr>
            </control>
          </mc:Choice>
        </mc:AlternateContent>
        <mc:AlternateContent xmlns:mc="http://schemas.openxmlformats.org/markup-compatibility/2006">
          <mc:Choice Requires="x14">
            <control shapeId="1266" r:id="rId138" name="Check Box 242">
              <controlPr locked="0" defaultSize="0" autoFill="0" autoLine="0" autoPict="0">
                <anchor moveWithCells="1">
                  <from>
                    <xdr:col>6</xdr:col>
                    <xdr:colOff>66675</xdr:colOff>
                    <xdr:row>130</xdr:row>
                    <xdr:rowOff>95250</xdr:rowOff>
                  </from>
                  <to>
                    <xdr:col>7</xdr:col>
                    <xdr:colOff>0</xdr:colOff>
                    <xdr:row>130</xdr:row>
                    <xdr:rowOff>361950</xdr:rowOff>
                  </to>
                </anchor>
              </controlPr>
            </control>
          </mc:Choice>
        </mc:AlternateContent>
        <mc:AlternateContent xmlns:mc="http://schemas.openxmlformats.org/markup-compatibility/2006">
          <mc:Choice Requires="x14">
            <control shapeId="1270" r:id="rId139" name="Check Box 246">
              <controlPr locked="0" defaultSize="0" autoFill="0" autoLine="0" autoPict="0">
                <anchor moveWithCells="1">
                  <from>
                    <xdr:col>4</xdr:col>
                    <xdr:colOff>47625</xdr:colOff>
                    <xdr:row>142</xdr:row>
                    <xdr:rowOff>76200</xdr:rowOff>
                  </from>
                  <to>
                    <xdr:col>4</xdr:col>
                    <xdr:colOff>295275</xdr:colOff>
                    <xdr:row>142</xdr:row>
                    <xdr:rowOff>342900</xdr:rowOff>
                  </to>
                </anchor>
              </controlPr>
            </control>
          </mc:Choice>
        </mc:AlternateContent>
        <mc:AlternateContent xmlns:mc="http://schemas.openxmlformats.org/markup-compatibility/2006">
          <mc:Choice Requires="x14">
            <control shapeId="1271" r:id="rId140" name="Check Box 247">
              <controlPr locked="0" defaultSize="0" autoFill="0" autoLine="0" autoPict="0">
                <anchor moveWithCells="1">
                  <from>
                    <xdr:col>5</xdr:col>
                    <xdr:colOff>47625</xdr:colOff>
                    <xdr:row>142</xdr:row>
                    <xdr:rowOff>76200</xdr:rowOff>
                  </from>
                  <to>
                    <xdr:col>5</xdr:col>
                    <xdr:colOff>295275</xdr:colOff>
                    <xdr:row>142</xdr:row>
                    <xdr:rowOff>342900</xdr:rowOff>
                  </to>
                </anchor>
              </controlPr>
            </control>
          </mc:Choice>
        </mc:AlternateContent>
        <mc:AlternateContent xmlns:mc="http://schemas.openxmlformats.org/markup-compatibility/2006">
          <mc:Choice Requires="x14">
            <control shapeId="1272" r:id="rId141" name="Check Box 248">
              <controlPr locked="0" defaultSize="0" autoFill="0" autoLine="0" autoPict="0">
                <anchor moveWithCells="1">
                  <from>
                    <xdr:col>6</xdr:col>
                    <xdr:colOff>57150</xdr:colOff>
                    <xdr:row>142</xdr:row>
                    <xdr:rowOff>76200</xdr:rowOff>
                  </from>
                  <to>
                    <xdr:col>6</xdr:col>
                    <xdr:colOff>304800</xdr:colOff>
                    <xdr:row>142</xdr:row>
                    <xdr:rowOff>342900</xdr:rowOff>
                  </to>
                </anchor>
              </controlPr>
            </control>
          </mc:Choice>
        </mc:AlternateContent>
        <mc:AlternateContent xmlns:mc="http://schemas.openxmlformats.org/markup-compatibility/2006">
          <mc:Choice Requires="x14">
            <control shapeId="1273" r:id="rId142" name="Check Box 249">
              <controlPr locked="0" defaultSize="0" autoFill="0" autoLine="0" autoPict="0">
                <anchor moveWithCells="1">
                  <from>
                    <xdr:col>4</xdr:col>
                    <xdr:colOff>38100</xdr:colOff>
                    <xdr:row>143</xdr:row>
                    <xdr:rowOff>123825</xdr:rowOff>
                  </from>
                  <to>
                    <xdr:col>4</xdr:col>
                    <xdr:colOff>285750</xdr:colOff>
                    <xdr:row>143</xdr:row>
                    <xdr:rowOff>390525</xdr:rowOff>
                  </to>
                </anchor>
              </controlPr>
            </control>
          </mc:Choice>
        </mc:AlternateContent>
        <mc:AlternateContent xmlns:mc="http://schemas.openxmlformats.org/markup-compatibility/2006">
          <mc:Choice Requires="x14">
            <control shapeId="1274" r:id="rId143" name="Check Box 250">
              <controlPr locked="0" defaultSize="0" autoFill="0" autoLine="0" autoPict="0">
                <anchor moveWithCells="1">
                  <from>
                    <xdr:col>5</xdr:col>
                    <xdr:colOff>38100</xdr:colOff>
                    <xdr:row>143</xdr:row>
                    <xdr:rowOff>123825</xdr:rowOff>
                  </from>
                  <to>
                    <xdr:col>5</xdr:col>
                    <xdr:colOff>285750</xdr:colOff>
                    <xdr:row>143</xdr:row>
                    <xdr:rowOff>390525</xdr:rowOff>
                  </to>
                </anchor>
              </controlPr>
            </control>
          </mc:Choice>
        </mc:AlternateContent>
        <mc:AlternateContent xmlns:mc="http://schemas.openxmlformats.org/markup-compatibility/2006">
          <mc:Choice Requires="x14">
            <control shapeId="1275" r:id="rId144" name="Check Box 251">
              <controlPr locked="0" defaultSize="0" autoFill="0" autoLine="0" autoPict="0">
                <anchor moveWithCells="1">
                  <from>
                    <xdr:col>6</xdr:col>
                    <xdr:colOff>47625</xdr:colOff>
                    <xdr:row>143</xdr:row>
                    <xdr:rowOff>123825</xdr:rowOff>
                  </from>
                  <to>
                    <xdr:col>6</xdr:col>
                    <xdr:colOff>295275</xdr:colOff>
                    <xdr:row>143</xdr:row>
                    <xdr:rowOff>390525</xdr:rowOff>
                  </to>
                </anchor>
              </controlPr>
            </control>
          </mc:Choice>
        </mc:AlternateContent>
        <mc:AlternateContent xmlns:mc="http://schemas.openxmlformats.org/markup-compatibility/2006">
          <mc:Choice Requires="x14">
            <control shapeId="1276" r:id="rId145" name="Check Box 252">
              <controlPr locked="0" defaultSize="0" autoFill="0" autoLine="0" autoPict="0">
                <anchor moveWithCells="1">
                  <from>
                    <xdr:col>4</xdr:col>
                    <xdr:colOff>38100</xdr:colOff>
                    <xdr:row>145</xdr:row>
                    <xdr:rowOff>123825</xdr:rowOff>
                  </from>
                  <to>
                    <xdr:col>4</xdr:col>
                    <xdr:colOff>285750</xdr:colOff>
                    <xdr:row>145</xdr:row>
                    <xdr:rowOff>390525</xdr:rowOff>
                  </to>
                </anchor>
              </controlPr>
            </control>
          </mc:Choice>
        </mc:AlternateContent>
        <mc:AlternateContent xmlns:mc="http://schemas.openxmlformats.org/markup-compatibility/2006">
          <mc:Choice Requires="x14">
            <control shapeId="1277" r:id="rId146" name="Check Box 253">
              <controlPr locked="0" defaultSize="0" autoFill="0" autoLine="0" autoPict="0">
                <anchor moveWithCells="1">
                  <from>
                    <xdr:col>5</xdr:col>
                    <xdr:colOff>38100</xdr:colOff>
                    <xdr:row>145</xdr:row>
                    <xdr:rowOff>123825</xdr:rowOff>
                  </from>
                  <to>
                    <xdr:col>5</xdr:col>
                    <xdr:colOff>285750</xdr:colOff>
                    <xdr:row>145</xdr:row>
                    <xdr:rowOff>390525</xdr:rowOff>
                  </to>
                </anchor>
              </controlPr>
            </control>
          </mc:Choice>
        </mc:AlternateContent>
        <mc:AlternateContent xmlns:mc="http://schemas.openxmlformats.org/markup-compatibility/2006">
          <mc:Choice Requires="x14">
            <control shapeId="1278" r:id="rId147" name="Check Box 254">
              <controlPr locked="0" defaultSize="0" autoFill="0" autoLine="0" autoPict="0">
                <anchor moveWithCells="1">
                  <from>
                    <xdr:col>6</xdr:col>
                    <xdr:colOff>47625</xdr:colOff>
                    <xdr:row>145</xdr:row>
                    <xdr:rowOff>123825</xdr:rowOff>
                  </from>
                  <to>
                    <xdr:col>6</xdr:col>
                    <xdr:colOff>295275</xdr:colOff>
                    <xdr:row>145</xdr:row>
                    <xdr:rowOff>390525</xdr:rowOff>
                  </to>
                </anchor>
              </controlPr>
            </control>
          </mc:Choice>
        </mc:AlternateContent>
        <mc:AlternateContent xmlns:mc="http://schemas.openxmlformats.org/markup-compatibility/2006">
          <mc:Choice Requires="x14">
            <control shapeId="1279" r:id="rId148" name="Check Box 255">
              <controlPr locked="0" defaultSize="0" autoFill="0" autoLine="0" autoPict="0">
                <anchor moveWithCells="1">
                  <from>
                    <xdr:col>4</xdr:col>
                    <xdr:colOff>38100</xdr:colOff>
                    <xdr:row>146</xdr:row>
                    <xdr:rowOff>123825</xdr:rowOff>
                  </from>
                  <to>
                    <xdr:col>4</xdr:col>
                    <xdr:colOff>285750</xdr:colOff>
                    <xdr:row>146</xdr:row>
                    <xdr:rowOff>390525</xdr:rowOff>
                  </to>
                </anchor>
              </controlPr>
            </control>
          </mc:Choice>
        </mc:AlternateContent>
        <mc:AlternateContent xmlns:mc="http://schemas.openxmlformats.org/markup-compatibility/2006">
          <mc:Choice Requires="x14">
            <control shapeId="1280" r:id="rId149" name="Check Box 256">
              <controlPr locked="0" defaultSize="0" autoFill="0" autoLine="0" autoPict="0">
                <anchor moveWithCells="1">
                  <from>
                    <xdr:col>5</xdr:col>
                    <xdr:colOff>38100</xdr:colOff>
                    <xdr:row>146</xdr:row>
                    <xdr:rowOff>123825</xdr:rowOff>
                  </from>
                  <to>
                    <xdr:col>5</xdr:col>
                    <xdr:colOff>285750</xdr:colOff>
                    <xdr:row>146</xdr:row>
                    <xdr:rowOff>390525</xdr:rowOff>
                  </to>
                </anchor>
              </controlPr>
            </control>
          </mc:Choice>
        </mc:AlternateContent>
        <mc:AlternateContent xmlns:mc="http://schemas.openxmlformats.org/markup-compatibility/2006">
          <mc:Choice Requires="x14">
            <control shapeId="1281" r:id="rId150" name="Check Box 257">
              <controlPr locked="0" defaultSize="0" autoFill="0" autoLine="0" autoPict="0">
                <anchor moveWithCells="1">
                  <from>
                    <xdr:col>6</xdr:col>
                    <xdr:colOff>47625</xdr:colOff>
                    <xdr:row>146</xdr:row>
                    <xdr:rowOff>123825</xdr:rowOff>
                  </from>
                  <to>
                    <xdr:col>6</xdr:col>
                    <xdr:colOff>295275</xdr:colOff>
                    <xdr:row>146</xdr:row>
                    <xdr:rowOff>390525</xdr:rowOff>
                  </to>
                </anchor>
              </controlPr>
            </control>
          </mc:Choice>
        </mc:AlternateContent>
        <mc:AlternateContent xmlns:mc="http://schemas.openxmlformats.org/markup-compatibility/2006">
          <mc:Choice Requires="x14">
            <control shapeId="1282" r:id="rId151" name="Check Box 258">
              <controlPr locked="0" defaultSize="0" autoFill="0" autoLine="0" autoPict="0">
                <anchor moveWithCells="1">
                  <from>
                    <xdr:col>4</xdr:col>
                    <xdr:colOff>38100</xdr:colOff>
                    <xdr:row>147</xdr:row>
                    <xdr:rowOff>123825</xdr:rowOff>
                  </from>
                  <to>
                    <xdr:col>4</xdr:col>
                    <xdr:colOff>285750</xdr:colOff>
                    <xdr:row>147</xdr:row>
                    <xdr:rowOff>390525</xdr:rowOff>
                  </to>
                </anchor>
              </controlPr>
            </control>
          </mc:Choice>
        </mc:AlternateContent>
        <mc:AlternateContent xmlns:mc="http://schemas.openxmlformats.org/markup-compatibility/2006">
          <mc:Choice Requires="x14">
            <control shapeId="1283" r:id="rId152" name="Check Box 259">
              <controlPr locked="0" defaultSize="0" autoFill="0" autoLine="0" autoPict="0">
                <anchor moveWithCells="1">
                  <from>
                    <xdr:col>5</xdr:col>
                    <xdr:colOff>38100</xdr:colOff>
                    <xdr:row>147</xdr:row>
                    <xdr:rowOff>123825</xdr:rowOff>
                  </from>
                  <to>
                    <xdr:col>5</xdr:col>
                    <xdr:colOff>285750</xdr:colOff>
                    <xdr:row>147</xdr:row>
                    <xdr:rowOff>390525</xdr:rowOff>
                  </to>
                </anchor>
              </controlPr>
            </control>
          </mc:Choice>
        </mc:AlternateContent>
        <mc:AlternateContent xmlns:mc="http://schemas.openxmlformats.org/markup-compatibility/2006">
          <mc:Choice Requires="x14">
            <control shapeId="1284" r:id="rId153" name="Check Box 260">
              <controlPr locked="0" defaultSize="0" autoFill="0" autoLine="0" autoPict="0">
                <anchor moveWithCells="1">
                  <from>
                    <xdr:col>6</xdr:col>
                    <xdr:colOff>47625</xdr:colOff>
                    <xdr:row>147</xdr:row>
                    <xdr:rowOff>123825</xdr:rowOff>
                  </from>
                  <to>
                    <xdr:col>6</xdr:col>
                    <xdr:colOff>295275</xdr:colOff>
                    <xdr:row>147</xdr:row>
                    <xdr:rowOff>390525</xdr:rowOff>
                  </to>
                </anchor>
              </controlPr>
            </control>
          </mc:Choice>
        </mc:AlternateContent>
        <mc:AlternateContent xmlns:mc="http://schemas.openxmlformats.org/markup-compatibility/2006">
          <mc:Choice Requires="x14">
            <control shapeId="1285" r:id="rId154" name="Check Box 261">
              <controlPr locked="0" defaultSize="0" autoFill="0" autoLine="0" autoPict="0">
                <anchor moveWithCells="1">
                  <from>
                    <xdr:col>4</xdr:col>
                    <xdr:colOff>38100</xdr:colOff>
                    <xdr:row>150</xdr:row>
                    <xdr:rowOff>123825</xdr:rowOff>
                  </from>
                  <to>
                    <xdr:col>4</xdr:col>
                    <xdr:colOff>285750</xdr:colOff>
                    <xdr:row>150</xdr:row>
                    <xdr:rowOff>390525</xdr:rowOff>
                  </to>
                </anchor>
              </controlPr>
            </control>
          </mc:Choice>
        </mc:AlternateContent>
        <mc:AlternateContent xmlns:mc="http://schemas.openxmlformats.org/markup-compatibility/2006">
          <mc:Choice Requires="x14">
            <control shapeId="1286" r:id="rId155" name="Check Box 262">
              <controlPr locked="0" defaultSize="0" autoFill="0" autoLine="0" autoPict="0">
                <anchor moveWithCells="1">
                  <from>
                    <xdr:col>5</xdr:col>
                    <xdr:colOff>38100</xdr:colOff>
                    <xdr:row>150</xdr:row>
                    <xdr:rowOff>123825</xdr:rowOff>
                  </from>
                  <to>
                    <xdr:col>5</xdr:col>
                    <xdr:colOff>285750</xdr:colOff>
                    <xdr:row>150</xdr:row>
                    <xdr:rowOff>390525</xdr:rowOff>
                  </to>
                </anchor>
              </controlPr>
            </control>
          </mc:Choice>
        </mc:AlternateContent>
        <mc:AlternateContent xmlns:mc="http://schemas.openxmlformats.org/markup-compatibility/2006">
          <mc:Choice Requires="x14">
            <control shapeId="1287" r:id="rId156" name="Check Box 263">
              <controlPr locked="0" defaultSize="0" autoFill="0" autoLine="0" autoPict="0">
                <anchor moveWithCells="1">
                  <from>
                    <xdr:col>6</xdr:col>
                    <xdr:colOff>47625</xdr:colOff>
                    <xdr:row>150</xdr:row>
                    <xdr:rowOff>123825</xdr:rowOff>
                  </from>
                  <to>
                    <xdr:col>6</xdr:col>
                    <xdr:colOff>295275</xdr:colOff>
                    <xdr:row>150</xdr:row>
                    <xdr:rowOff>390525</xdr:rowOff>
                  </to>
                </anchor>
              </controlPr>
            </control>
          </mc:Choice>
        </mc:AlternateContent>
        <mc:AlternateContent xmlns:mc="http://schemas.openxmlformats.org/markup-compatibility/2006">
          <mc:Choice Requires="x14">
            <control shapeId="1288" r:id="rId157" name="Check Box 264">
              <controlPr locked="0" defaultSize="0" autoFill="0" autoLine="0" autoPict="0">
                <anchor moveWithCells="1">
                  <from>
                    <xdr:col>4</xdr:col>
                    <xdr:colOff>38100</xdr:colOff>
                    <xdr:row>151</xdr:row>
                    <xdr:rowOff>123825</xdr:rowOff>
                  </from>
                  <to>
                    <xdr:col>4</xdr:col>
                    <xdr:colOff>285750</xdr:colOff>
                    <xdr:row>151</xdr:row>
                    <xdr:rowOff>390525</xdr:rowOff>
                  </to>
                </anchor>
              </controlPr>
            </control>
          </mc:Choice>
        </mc:AlternateContent>
        <mc:AlternateContent xmlns:mc="http://schemas.openxmlformats.org/markup-compatibility/2006">
          <mc:Choice Requires="x14">
            <control shapeId="1289" r:id="rId158" name="Check Box 265">
              <controlPr locked="0" defaultSize="0" autoFill="0" autoLine="0" autoPict="0">
                <anchor moveWithCells="1">
                  <from>
                    <xdr:col>5</xdr:col>
                    <xdr:colOff>38100</xdr:colOff>
                    <xdr:row>151</xdr:row>
                    <xdr:rowOff>123825</xdr:rowOff>
                  </from>
                  <to>
                    <xdr:col>5</xdr:col>
                    <xdr:colOff>285750</xdr:colOff>
                    <xdr:row>151</xdr:row>
                    <xdr:rowOff>390525</xdr:rowOff>
                  </to>
                </anchor>
              </controlPr>
            </control>
          </mc:Choice>
        </mc:AlternateContent>
        <mc:AlternateContent xmlns:mc="http://schemas.openxmlformats.org/markup-compatibility/2006">
          <mc:Choice Requires="x14">
            <control shapeId="1290" r:id="rId159" name="Check Box 266">
              <controlPr locked="0" defaultSize="0" autoFill="0" autoLine="0" autoPict="0">
                <anchor moveWithCells="1">
                  <from>
                    <xdr:col>6</xdr:col>
                    <xdr:colOff>47625</xdr:colOff>
                    <xdr:row>151</xdr:row>
                    <xdr:rowOff>123825</xdr:rowOff>
                  </from>
                  <to>
                    <xdr:col>6</xdr:col>
                    <xdr:colOff>295275</xdr:colOff>
                    <xdr:row>151</xdr:row>
                    <xdr:rowOff>390525</xdr:rowOff>
                  </to>
                </anchor>
              </controlPr>
            </control>
          </mc:Choice>
        </mc:AlternateContent>
        <mc:AlternateContent xmlns:mc="http://schemas.openxmlformats.org/markup-compatibility/2006">
          <mc:Choice Requires="x14">
            <control shapeId="1291" r:id="rId160" name="Check Box 267">
              <controlPr locked="0" defaultSize="0" autoFill="0" autoLine="0" autoPict="0">
                <anchor moveWithCells="1">
                  <from>
                    <xdr:col>4</xdr:col>
                    <xdr:colOff>38100</xdr:colOff>
                    <xdr:row>154</xdr:row>
                    <xdr:rowOff>85725</xdr:rowOff>
                  </from>
                  <to>
                    <xdr:col>4</xdr:col>
                    <xdr:colOff>285750</xdr:colOff>
                    <xdr:row>154</xdr:row>
                    <xdr:rowOff>352425</xdr:rowOff>
                  </to>
                </anchor>
              </controlPr>
            </control>
          </mc:Choice>
        </mc:AlternateContent>
        <mc:AlternateContent xmlns:mc="http://schemas.openxmlformats.org/markup-compatibility/2006">
          <mc:Choice Requires="x14">
            <control shapeId="1292" r:id="rId161" name="Check Box 268">
              <controlPr locked="0" defaultSize="0" autoFill="0" autoLine="0" autoPict="0">
                <anchor moveWithCells="1">
                  <from>
                    <xdr:col>5</xdr:col>
                    <xdr:colOff>38100</xdr:colOff>
                    <xdr:row>154</xdr:row>
                    <xdr:rowOff>85725</xdr:rowOff>
                  </from>
                  <to>
                    <xdr:col>5</xdr:col>
                    <xdr:colOff>285750</xdr:colOff>
                    <xdr:row>154</xdr:row>
                    <xdr:rowOff>352425</xdr:rowOff>
                  </to>
                </anchor>
              </controlPr>
            </control>
          </mc:Choice>
        </mc:AlternateContent>
        <mc:AlternateContent xmlns:mc="http://schemas.openxmlformats.org/markup-compatibility/2006">
          <mc:Choice Requires="x14">
            <control shapeId="1293" r:id="rId162" name="Check Box 269">
              <controlPr locked="0" defaultSize="0" autoFill="0" autoLine="0" autoPict="0">
                <anchor moveWithCells="1">
                  <from>
                    <xdr:col>6</xdr:col>
                    <xdr:colOff>47625</xdr:colOff>
                    <xdr:row>154</xdr:row>
                    <xdr:rowOff>85725</xdr:rowOff>
                  </from>
                  <to>
                    <xdr:col>6</xdr:col>
                    <xdr:colOff>295275</xdr:colOff>
                    <xdr:row>154</xdr:row>
                    <xdr:rowOff>352425</xdr:rowOff>
                  </to>
                </anchor>
              </controlPr>
            </control>
          </mc:Choice>
        </mc:AlternateContent>
        <mc:AlternateContent xmlns:mc="http://schemas.openxmlformats.org/markup-compatibility/2006">
          <mc:Choice Requires="x14">
            <control shapeId="1294" r:id="rId163" name="Check Box 270">
              <controlPr locked="0" defaultSize="0" autoFill="0" autoLine="0" autoPict="0">
                <anchor moveWithCells="1">
                  <from>
                    <xdr:col>4</xdr:col>
                    <xdr:colOff>38100</xdr:colOff>
                    <xdr:row>157</xdr:row>
                    <xdr:rowOff>123825</xdr:rowOff>
                  </from>
                  <to>
                    <xdr:col>4</xdr:col>
                    <xdr:colOff>285750</xdr:colOff>
                    <xdr:row>157</xdr:row>
                    <xdr:rowOff>390525</xdr:rowOff>
                  </to>
                </anchor>
              </controlPr>
            </control>
          </mc:Choice>
        </mc:AlternateContent>
        <mc:AlternateContent xmlns:mc="http://schemas.openxmlformats.org/markup-compatibility/2006">
          <mc:Choice Requires="x14">
            <control shapeId="1295" r:id="rId164" name="Check Box 271">
              <controlPr locked="0" defaultSize="0" autoFill="0" autoLine="0" autoPict="0">
                <anchor moveWithCells="1">
                  <from>
                    <xdr:col>5</xdr:col>
                    <xdr:colOff>38100</xdr:colOff>
                    <xdr:row>157</xdr:row>
                    <xdr:rowOff>123825</xdr:rowOff>
                  </from>
                  <to>
                    <xdr:col>5</xdr:col>
                    <xdr:colOff>285750</xdr:colOff>
                    <xdr:row>157</xdr:row>
                    <xdr:rowOff>390525</xdr:rowOff>
                  </to>
                </anchor>
              </controlPr>
            </control>
          </mc:Choice>
        </mc:AlternateContent>
        <mc:AlternateContent xmlns:mc="http://schemas.openxmlformats.org/markup-compatibility/2006">
          <mc:Choice Requires="x14">
            <control shapeId="1296" r:id="rId165" name="Check Box 272">
              <controlPr locked="0" defaultSize="0" autoFill="0" autoLine="0" autoPict="0">
                <anchor moveWithCells="1">
                  <from>
                    <xdr:col>6</xdr:col>
                    <xdr:colOff>47625</xdr:colOff>
                    <xdr:row>157</xdr:row>
                    <xdr:rowOff>123825</xdr:rowOff>
                  </from>
                  <to>
                    <xdr:col>6</xdr:col>
                    <xdr:colOff>295275</xdr:colOff>
                    <xdr:row>157</xdr:row>
                    <xdr:rowOff>390525</xdr:rowOff>
                  </to>
                </anchor>
              </controlPr>
            </control>
          </mc:Choice>
        </mc:AlternateContent>
        <mc:AlternateContent xmlns:mc="http://schemas.openxmlformats.org/markup-compatibility/2006">
          <mc:Choice Requires="x14">
            <control shapeId="1297" r:id="rId166" name="Check Box 273">
              <controlPr locked="0" defaultSize="0" autoFill="0" autoLine="0" autoPict="0">
                <anchor moveWithCells="1">
                  <from>
                    <xdr:col>4</xdr:col>
                    <xdr:colOff>38100</xdr:colOff>
                    <xdr:row>158</xdr:row>
                    <xdr:rowOff>123825</xdr:rowOff>
                  </from>
                  <to>
                    <xdr:col>4</xdr:col>
                    <xdr:colOff>285750</xdr:colOff>
                    <xdr:row>158</xdr:row>
                    <xdr:rowOff>390525</xdr:rowOff>
                  </to>
                </anchor>
              </controlPr>
            </control>
          </mc:Choice>
        </mc:AlternateContent>
        <mc:AlternateContent xmlns:mc="http://schemas.openxmlformats.org/markup-compatibility/2006">
          <mc:Choice Requires="x14">
            <control shapeId="1298" r:id="rId167" name="Check Box 274">
              <controlPr locked="0" defaultSize="0" autoFill="0" autoLine="0" autoPict="0">
                <anchor moveWithCells="1">
                  <from>
                    <xdr:col>5</xdr:col>
                    <xdr:colOff>38100</xdr:colOff>
                    <xdr:row>158</xdr:row>
                    <xdr:rowOff>123825</xdr:rowOff>
                  </from>
                  <to>
                    <xdr:col>5</xdr:col>
                    <xdr:colOff>285750</xdr:colOff>
                    <xdr:row>158</xdr:row>
                    <xdr:rowOff>390525</xdr:rowOff>
                  </to>
                </anchor>
              </controlPr>
            </control>
          </mc:Choice>
        </mc:AlternateContent>
        <mc:AlternateContent xmlns:mc="http://schemas.openxmlformats.org/markup-compatibility/2006">
          <mc:Choice Requires="x14">
            <control shapeId="1299" r:id="rId168" name="Check Box 275">
              <controlPr locked="0" defaultSize="0" autoFill="0" autoLine="0" autoPict="0">
                <anchor moveWithCells="1">
                  <from>
                    <xdr:col>6</xdr:col>
                    <xdr:colOff>47625</xdr:colOff>
                    <xdr:row>158</xdr:row>
                    <xdr:rowOff>123825</xdr:rowOff>
                  </from>
                  <to>
                    <xdr:col>6</xdr:col>
                    <xdr:colOff>295275</xdr:colOff>
                    <xdr:row>158</xdr:row>
                    <xdr:rowOff>390525</xdr:rowOff>
                  </to>
                </anchor>
              </controlPr>
            </control>
          </mc:Choice>
        </mc:AlternateContent>
        <mc:AlternateContent xmlns:mc="http://schemas.openxmlformats.org/markup-compatibility/2006">
          <mc:Choice Requires="x14">
            <control shapeId="1300" r:id="rId169" name="Check Box 276">
              <controlPr locked="0" defaultSize="0" autoFill="0" autoLine="0" autoPict="0">
                <anchor moveWithCells="1">
                  <from>
                    <xdr:col>4</xdr:col>
                    <xdr:colOff>38100</xdr:colOff>
                    <xdr:row>159</xdr:row>
                    <xdr:rowOff>123825</xdr:rowOff>
                  </from>
                  <to>
                    <xdr:col>4</xdr:col>
                    <xdr:colOff>285750</xdr:colOff>
                    <xdr:row>159</xdr:row>
                    <xdr:rowOff>390525</xdr:rowOff>
                  </to>
                </anchor>
              </controlPr>
            </control>
          </mc:Choice>
        </mc:AlternateContent>
        <mc:AlternateContent xmlns:mc="http://schemas.openxmlformats.org/markup-compatibility/2006">
          <mc:Choice Requires="x14">
            <control shapeId="1301" r:id="rId170" name="Check Box 277">
              <controlPr locked="0" defaultSize="0" autoFill="0" autoLine="0" autoPict="0">
                <anchor moveWithCells="1">
                  <from>
                    <xdr:col>5</xdr:col>
                    <xdr:colOff>38100</xdr:colOff>
                    <xdr:row>159</xdr:row>
                    <xdr:rowOff>123825</xdr:rowOff>
                  </from>
                  <to>
                    <xdr:col>5</xdr:col>
                    <xdr:colOff>285750</xdr:colOff>
                    <xdr:row>159</xdr:row>
                    <xdr:rowOff>390525</xdr:rowOff>
                  </to>
                </anchor>
              </controlPr>
            </control>
          </mc:Choice>
        </mc:AlternateContent>
        <mc:AlternateContent xmlns:mc="http://schemas.openxmlformats.org/markup-compatibility/2006">
          <mc:Choice Requires="x14">
            <control shapeId="1302" r:id="rId171" name="Check Box 278">
              <controlPr locked="0" defaultSize="0" autoFill="0" autoLine="0" autoPict="0">
                <anchor moveWithCells="1">
                  <from>
                    <xdr:col>6</xdr:col>
                    <xdr:colOff>47625</xdr:colOff>
                    <xdr:row>159</xdr:row>
                    <xdr:rowOff>123825</xdr:rowOff>
                  </from>
                  <to>
                    <xdr:col>6</xdr:col>
                    <xdr:colOff>295275</xdr:colOff>
                    <xdr:row>159</xdr:row>
                    <xdr:rowOff>390525</xdr:rowOff>
                  </to>
                </anchor>
              </controlPr>
            </control>
          </mc:Choice>
        </mc:AlternateContent>
        <mc:AlternateContent xmlns:mc="http://schemas.openxmlformats.org/markup-compatibility/2006">
          <mc:Choice Requires="x14">
            <control shapeId="1303" r:id="rId172" name="Check Box 279">
              <controlPr locked="0" defaultSize="0" autoFill="0" autoLine="0" autoPict="0">
                <anchor moveWithCells="1">
                  <from>
                    <xdr:col>4</xdr:col>
                    <xdr:colOff>38100</xdr:colOff>
                    <xdr:row>160</xdr:row>
                    <xdr:rowOff>123825</xdr:rowOff>
                  </from>
                  <to>
                    <xdr:col>4</xdr:col>
                    <xdr:colOff>285750</xdr:colOff>
                    <xdr:row>160</xdr:row>
                    <xdr:rowOff>390525</xdr:rowOff>
                  </to>
                </anchor>
              </controlPr>
            </control>
          </mc:Choice>
        </mc:AlternateContent>
        <mc:AlternateContent xmlns:mc="http://schemas.openxmlformats.org/markup-compatibility/2006">
          <mc:Choice Requires="x14">
            <control shapeId="1304" r:id="rId173" name="Check Box 280">
              <controlPr locked="0" defaultSize="0" autoFill="0" autoLine="0" autoPict="0">
                <anchor moveWithCells="1">
                  <from>
                    <xdr:col>5</xdr:col>
                    <xdr:colOff>38100</xdr:colOff>
                    <xdr:row>160</xdr:row>
                    <xdr:rowOff>123825</xdr:rowOff>
                  </from>
                  <to>
                    <xdr:col>5</xdr:col>
                    <xdr:colOff>285750</xdr:colOff>
                    <xdr:row>160</xdr:row>
                    <xdr:rowOff>390525</xdr:rowOff>
                  </to>
                </anchor>
              </controlPr>
            </control>
          </mc:Choice>
        </mc:AlternateContent>
        <mc:AlternateContent xmlns:mc="http://schemas.openxmlformats.org/markup-compatibility/2006">
          <mc:Choice Requires="x14">
            <control shapeId="1305" r:id="rId174" name="Check Box 281">
              <controlPr locked="0" defaultSize="0" autoFill="0" autoLine="0" autoPict="0">
                <anchor moveWithCells="1">
                  <from>
                    <xdr:col>6</xdr:col>
                    <xdr:colOff>47625</xdr:colOff>
                    <xdr:row>160</xdr:row>
                    <xdr:rowOff>123825</xdr:rowOff>
                  </from>
                  <to>
                    <xdr:col>6</xdr:col>
                    <xdr:colOff>295275</xdr:colOff>
                    <xdr:row>160</xdr:row>
                    <xdr:rowOff>390525</xdr:rowOff>
                  </to>
                </anchor>
              </controlPr>
            </control>
          </mc:Choice>
        </mc:AlternateContent>
        <mc:AlternateContent xmlns:mc="http://schemas.openxmlformats.org/markup-compatibility/2006">
          <mc:Choice Requires="x14">
            <control shapeId="1306" r:id="rId175" name="Check Box 282">
              <controlPr locked="0" defaultSize="0" autoFill="0" autoLine="0" autoPict="0">
                <anchor moveWithCells="1">
                  <from>
                    <xdr:col>4</xdr:col>
                    <xdr:colOff>57150</xdr:colOff>
                    <xdr:row>121</xdr:row>
                    <xdr:rowOff>123825</xdr:rowOff>
                  </from>
                  <to>
                    <xdr:col>4</xdr:col>
                    <xdr:colOff>304800</xdr:colOff>
                    <xdr:row>121</xdr:row>
                    <xdr:rowOff>390525</xdr:rowOff>
                  </to>
                </anchor>
              </controlPr>
            </control>
          </mc:Choice>
        </mc:AlternateContent>
        <mc:AlternateContent xmlns:mc="http://schemas.openxmlformats.org/markup-compatibility/2006">
          <mc:Choice Requires="x14">
            <control shapeId="1307" r:id="rId176" name="Check Box 283">
              <controlPr locked="0" defaultSize="0" autoFill="0" autoLine="0" autoPict="0">
                <anchor moveWithCells="1">
                  <from>
                    <xdr:col>5</xdr:col>
                    <xdr:colOff>57150</xdr:colOff>
                    <xdr:row>121</xdr:row>
                    <xdr:rowOff>123825</xdr:rowOff>
                  </from>
                  <to>
                    <xdr:col>5</xdr:col>
                    <xdr:colOff>304800</xdr:colOff>
                    <xdr:row>121</xdr:row>
                    <xdr:rowOff>390525</xdr:rowOff>
                  </to>
                </anchor>
              </controlPr>
            </control>
          </mc:Choice>
        </mc:AlternateContent>
        <mc:AlternateContent xmlns:mc="http://schemas.openxmlformats.org/markup-compatibility/2006">
          <mc:Choice Requires="x14">
            <control shapeId="1308" r:id="rId177" name="Check Box 284">
              <controlPr locked="0" defaultSize="0" autoFill="0" autoLine="0" autoPict="0">
                <anchor moveWithCells="1">
                  <from>
                    <xdr:col>6</xdr:col>
                    <xdr:colOff>66675</xdr:colOff>
                    <xdr:row>121</xdr:row>
                    <xdr:rowOff>123825</xdr:rowOff>
                  </from>
                  <to>
                    <xdr:col>7</xdr:col>
                    <xdr:colOff>0</xdr:colOff>
                    <xdr:row>121</xdr:row>
                    <xdr:rowOff>390525</xdr:rowOff>
                  </to>
                </anchor>
              </controlPr>
            </control>
          </mc:Choice>
        </mc:AlternateContent>
        <mc:AlternateContent xmlns:mc="http://schemas.openxmlformats.org/markup-compatibility/2006">
          <mc:Choice Requires="x14">
            <control shapeId="1309" r:id="rId178" name="Check Box 285">
              <controlPr locked="0" defaultSize="0" autoFill="0" autoLine="0" autoPict="0">
                <anchor moveWithCells="1">
                  <from>
                    <xdr:col>4</xdr:col>
                    <xdr:colOff>57150</xdr:colOff>
                    <xdr:row>122</xdr:row>
                    <xdr:rowOff>123825</xdr:rowOff>
                  </from>
                  <to>
                    <xdr:col>4</xdr:col>
                    <xdr:colOff>304800</xdr:colOff>
                    <xdr:row>122</xdr:row>
                    <xdr:rowOff>390525</xdr:rowOff>
                  </to>
                </anchor>
              </controlPr>
            </control>
          </mc:Choice>
        </mc:AlternateContent>
        <mc:AlternateContent xmlns:mc="http://schemas.openxmlformats.org/markup-compatibility/2006">
          <mc:Choice Requires="x14">
            <control shapeId="1310" r:id="rId179" name="Check Box 286">
              <controlPr locked="0" defaultSize="0" autoFill="0" autoLine="0" autoPict="0">
                <anchor moveWithCells="1">
                  <from>
                    <xdr:col>5</xdr:col>
                    <xdr:colOff>57150</xdr:colOff>
                    <xdr:row>122</xdr:row>
                    <xdr:rowOff>123825</xdr:rowOff>
                  </from>
                  <to>
                    <xdr:col>5</xdr:col>
                    <xdr:colOff>304800</xdr:colOff>
                    <xdr:row>122</xdr:row>
                    <xdr:rowOff>390525</xdr:rowOff>
                  </to>
                </anchor>
              </controlPr>
            </control>
          </mc:Choice>
        </mc:AlternateContent>
        <mc:AlternateContent xmlns:mc="http://schemas.openxmlformats.org/markup-compatibility/2006">
          <mc:Choice Requires="x14">
            <control shapeId="1311" r:id="rId180" name="Check Box 287">
              <controlPr locked="0" defaultSize="0" autoFill="0" autoLine="0" autoPict="0">
                <anchor moveWithCells="1">
                  <from>
                    <xdr:col>6</xdr:col>
                    <xdr:colOff>66675</xdr:colOff>
                    <xdr:row>122</xdr:row>
                    <xdr:rowOff>123825</xdr:rowOff>
                  </from>
                  <to>
                    <xdr:col>7</xdr:col>
                    <xdr:colOff>0</xdr:colOff>
                    <xdr:row>122</xdr:row>
                    <xdr:rowOff>390525</xdr:rowOff>
                  </to>
                </anchor>
              </controlPr>
            </control>
          </mc:Choice>
        </mc:AlternateContent>
        <mc:AlternateContent xmlns:mc="http://schemas.openxmlformats.org/markup-compatibility/2006">
          <mc:Choice Requires="x14">
            <control shapeId="1312" r:id="rId181" name="Check Box 288">
              <controlPr locked="0" defaultSize="0" autoFill="0" autoLine="0" autoPict="0">
                <anchor moveWithCells="1">
                  <from>
                    <xdr:col>4</xdr:col>
                    <xdr:colOff>57150</xdr:colOff>
                    <xdr:row>110</xdr:row>
                    <xdr:rowOff>66675</xdr:rowOff>
                  </from>
                  <to>
                    <xdr:col>4</xdr:col>
                    <xdr:colOff>304800</xdr:colOff>
                    <xdr:row>110</xdr:row>
                    <xdr:rowOff>333375</xdr:rowOff>
                  </to>
                </anchor>
              </controlPr>
            </control>
          </mc:Choice>
        </mc:AlternateContent>
        <mc:AlternateContent xmlns:mc="http://schemas.openxmlformats.org/markup-compatibility/2006">
          <mc:Choice Requires="x14">
            <control shapeId="1313" r:id="rId182" name="Check Box 289">
              <controlPr locked="0" defaultSize="0" autoFill="0" autoLine="0" autoPict="0">
                <anchor moveWithCells="1">
                  <from>
                    <xdr:col>5</xdr:col>
                    <xdr:colOff>57150</xdr:colOff>
                    <xdr:row>110</xdr:row>
                    <xdr:rowOff>66675</xdr:rowOff>
                  </from>
                  <to>
                    <xdr:col>5</xdr:col>
                    <xdr:colOff>304800</xdr:colOff>
                    <xdr:row>110</xdr:row>
                    <xdr:rowOff>333375</xdr:rowOff>
                  </to>
                </anchor>
              </controlPr>
            </control>
          </mc:Choice>
        </mc:AlternateContent>
        <mc:AlternateContent xmlns:mc="http://schemas.openxmlformats.org/markup-compatibility/2006">
          <mc:Choice Requires="x14">
            <control shapeId="1314" r:id="rId183" name="Check Box 290">
              <controlPr locked="0" defaultSize="0" autoFill="0" autoLine="0" autoPict="0">
                <anchor moveWithCells="1">
                  <from>
                    <xdr:col>6</xdr:col>
                    <xdr:colOff>66675</xdr:colOff>
                    <xdr:row>110</xdr:row>
                    <xdr:rowOff>66675</xdr:rowOff>
                  </from>
                  <to>
                    <xdr:col>7</xdr:col>
                    <xdr:colOff>0</xdr:colOff>
                    <xdr:row>110</xdr:row>
                    <xdr:rowOff>333375</xdr:rowOff>
                  </to>
                </anchor>
              </controlPr>
            </control>
          </mc:Choice>
        </mc:AlternateContent>
        <mc:AlternateContent xmlns:mc="http://schemas.openxmlformats.org/markup-compatibility/2006">
          <mc:Choice Requires="x14">
            <control shapeId="1315" r:id="rId184" name="Check Box 291">
              <controlPr locked="0" defaultSize="0" autoFill="0" autoLine="0" autoPict="0">
                <anchor moveWithCells="1">
                  <from>
                    <xdr:col>4</xdr:col>
                    <xdr:colOff>57150</xdr:colOff>
                    <xdr:row>111</xdr:row>
                    <xdr:rowOff>66675</xdr:rowOff>
                  </from>
                  <to>
                    <xdr:col>4</xdr:col>
                    <xdr:colOff>304800</xdr:colOff>
                    <xdr:row>111</xdr:row>
                    <xdr:rowOff>333375</xdr:rowOff>
                  </to>
                </anchor>
              </controlPr>
            </control>
          </mc:Choice>
        </mc:AlternateContent>
        <mc:AlternateContent xmlns:mc="http://schemas.openxmlformats.org/markup-compatibility/2006">
          <mc:Choice Requires="x14">
            <control shapeId="1316" r:id="rId185" name="Check Box 292">
              <controlPr locked="0" defaultSize="0" autoFill="0" autoLine="0" autoPict="0">
                <anchor moveWithCells="1">
                  <from>
                    <xdr:col>5</xdr:col>
                    <xdr:colOff>57150</xdr:colOff>
                    <xdr:row>111</xdr:row>
                    <xdr:rowOff>66675</xdr:rowOff>
                  </from>
                  <to>
                    <xdr:col>5</xdr:col>
                    <xdr:colOff>304800</xdr:colOff>
                    <xdr:row>111</xdr:row>
                    <xdr:rowOff>333375</xdr:rowOff>
                  </to>
                </anchor>
              </controlPr>
            </control>
          </mc:Choice>
        </mc:AlternateContent>
        <mc:AlternateContent xmlns:mc="http://schemas.openxmlformats.org/markup-compatibility/2006">
          <mc:Choice Requires="x14">
            <control shapeId="1317" r:id="rId186" name="Check Box 293">
              <controlPr locked="0" defaultSize="0" autoFill="0" autoLine="0" autoPict="0">
                <anchor moveWithCells="1">
                  <from>
                    <xdr:col>6</xdr:col>
                    <xdr:colOff>66675</xdr:colOff>
                    <xdr:row>111</xdr:row>
                    <xdr:rowOff>66675</xdr:rowOff>
                  </from>
                  <to>
                    <xdr:col>7</xdr:col>
                    <xdr:colOff>0</xdr:colOff>
                    <xdr:row>111</xdr:row>
                    <xdr:rowOff>333375</xdr:rowOff>
                  </to>
                </anchor>
              </controlPr>
            </control>
          </mc:Choice>
        </mc:AlternateContent>
        <mc:AlternateContent xmlns:mc="http://schemas.openxmlformats.org/markup-compatibility/2006">
          <mc:Choice Requires="x14">
            <control shapeId="1318" r:id="rId187" name="Check Box 294">
              <controlPr locked="0" defaultSize="0" autoFill="0" autoLine="0" autoPict="0">
                <anchor moveWithCells="1">
                  <from>
                    <xdr:col>4</xdr:col>
                    <xdr:colOff>57150</xdr:colOff>
                    <xdr:row>112</xdr:row>
                    <xdr:rowOff>66675</xdr:rowOff>
                  </from>
                  <to>
                    <xdr:col>4</xdr:col>
                    <xdr:colOff>304800</xdr:colOff>
                    <xdr:row>112</xdr:row>
                    <xdr:rowOff>333375</xdr:rowOff>
                  </to>
                </anchor>
              </controlPr>
            </control>
          </mc:Choice>
        </mc:AlternateContent>
        <mc:AlternateContent xmlns:mc="http://schemas.openxmlformats.org/markup-compatibility/2006">
          <mc:Choice Requires="x14">
            <control shapeId="1319" r:id="rId188" name="Check Box 295">
              <controlPr locked="0" defaultSize="0" autoFill="0" autoLine="0" autoPict="0">
                <anchor moveWithCells="1">
                  <from>
                    <xdr:col>5</xdr:col>
                    <xdr:colOff>57150</xdr:colOff>
                    <xdr:row>112</xdr:row>
                    <xdr:rowOff>66675</xdr:rowOff>
                  </from>
                  <to>
                    <xdr:col>5</xdr:col>
                    <xdr:colOff>304800</xdr:colOff>
                    <xdr:row>112</xdr:row>
                    <xdr:rowOff>333375</xdr:rowOff>
                  </to>
                </anchor>
              </controlPr>
            </control>
          </mc:Choice>
        </mc:AlternateContent>
        <mc:AlternateContent xmlns:mc="http://schemas.openxmlformats.org/markup-compatibility/2006">
          <mc:Choice Requires="x14">
            <control shapeId="1320" r:id="rId189" name="Check Box 296">
              <controlPr locked="0" defaultSize="0" autoFill="0" autoLine="0" autoPict="0">
                <anchor moveWithCells="1">
                  <from>
                    <xdr:col>6</xdr:col>
                    <xdr:colOff>66675</xdr:colOff>
                    <xdr:row>112</xdr:row>
                    <xdr:rowOff>66675</xdr:rowOff>
                  </from>
                  <to>
                    <xdr:col>7</xdr:col>
                    <xdr:colOff>0</xdr:colOff>
                    <xdr:row>112</xdr:row>
                    <xdr:rowOff>333375</xdr:rowOff>
                  </to>
                </anchor>
              </controlPr>
            </control>
          </mc:Choice>
        </mc:AlternateContent>
        <mc:AlternateContent xmlns:mc="http://schemas.openxmlformats.org/markup-compatibility/2006">
          <mc:Choice Requires="x14">
            <control shapeId="1321" r:id="rId190" name="Check Box 297">
              <controlPr locked="0" defaultSize="0" autoFill="0" autoLine="0" autoPict="0">
                <anchor moveWithCells="1">
                  <from>
                    <xdr:col>4</xdr:col>
                    <xdr:colOff>57150</xdr:colOff>
                    <xdr:row>113</xdr:row>
                    <xdr:rowOff>66675</xdr:rowOff>
                  </from>
                  <to>
                    <xdr:col>4</xdr:col>
                    <xdr:colOff>304800</xdr:colOff>
                    <xdr:row>113</xdr:row>
                    <xdr:rowOff>333375</xdr:rowOff>
                  </to>
                </anchor>
              </controlPr>
            </control>
          </mc:Choice>
        </mc:AlternateContent>
        <mc:AlternateContent xmlns:mc="http://schemas.openxmlformats.org/markup-compatibility/2006">
          <mc:Choice Requires="x14">
            <control shapeId="1322" r:id="rId191" name="Check Box 298">
              <controlPr locked="0" defaultSize="0" autoFill="0" autoLine="0" autoPict="0">
                <anchor moveWithCells="1">
                  <from>
                    <xdr:col>5</xdr:col>
                    <xdr:colOff>57150</xdr:colOff>
                    <xdr:row>113</xdr:row>
                    <xdr:rowOff>66675</xdr:rowOff>
                  </from>
                  <to>
                    <xdr:col>5</xdr:col>
                    <xdr:colOff>304800</xdr:colOff>
                    <xdr:row>113</xdr:row>
                    <xdr:rowOff>333375</xdr:rowOff>
                  </to>
                </anchor>
              </controlPr>
            </control>
          </mc:Choice>
        </mc:AlternateContent>
        <mc:AlternateContent xmlns:mc="http://schemas.openxmlformats.org/markup-compatibility/2006">
          <mc:Choice Requires="x14">
            <control shapeId="1323" r:id="rId192" name="Check Box 299">
              <controlPr locked="0" defaultSize="0" autoFill="0" autoLine="0" autoPict="0">
                <anchor moveWithCells="1">
                  <from>
                    <xdr:col>6</xdr:col>
                    <xdr:colOff>66675</xdr:colOff>
                    <xdr:row>113</xdr:row>
                    <xdr:rowOff>66675</xdr:rowOff>
                  </from>
                  <to>
                    <xdr:col>7</xdr:col>
                    <xdr:colOff>0</xdr:colOff>
                    <xdr:row>113</xdr:row>
                    <xdr:rowOff>333375</xdr:rowOff>
                  </to>
                </anchor>
              </controlPr>
            </control>
          </mc:Choice>
        </mc:AlternateContent>
        <mc:AlternateContent xmlns:mc="http://schemas.openxmlformats.org/markup-compatibility/2006">
          <mc:Choice Requires="x14">
            <control shapeId="1324" r:id="rId193" name="Check Box 300">
              <controlPr locked="0" defaultSize="0" autoFill="0" autoLine="0" autoPict="0">
                <anchor moveWithCells="1">
                  <from>
                    <xdr:col>4</xdr:col>
                    <xdr:colOff>57150</xdr:colOff>
                    <xdr:row>114</xdr:row>
                    <xdr:rowOff>66675</xdr:rowOff>
                  </from>
                  <to>
                    <xdr:col>4</xdr:col>
                    <xdr:colOff>304800</xdr:colOff>
                    <xdr:row>114</xdr:row>
                    <xdr:rowOff>333375</xdr:rowOff>
                  </to>
                </anchor>
              </controlPr>
            </control>
          </mc:Choice>
        </mc:AlternateContent>
        <mc:AlternateContent xmlns:mc="http://schemas.openxmlformats.org/markup-compatibility/2006">
          <mc:Choice Requires="x14">
            <control shapeId="1325" r:id="rId194" name="Check Box 301">
              <controlPr locked="0" defaultSize="0" autoFill="0" autoLine="0" autoPict="0">
                <anchor moveWithCells="1">
                  <from>
                    <xdr:col>5</xdr:col>
                    <xdr:colOff>57150</xdr:colOff>
                    <xdr:row>114</xdr:row>
                    <xdr:rowOff>66675</xdr:rowOff>
                  </from>
                  <to>
                    <xdr:col>5</xdr:col>
                    <xdr:colOff>304800</xdr:colOff>
                    <xdr:row>114</xdr:row>
                    <xdr:rowOff>333375</xdr:rowOff>
                  </to>
                </anchor>
              </controlPr>
            </control>
          </mc:Choice>
        </mc:AlternateContent>
        <mc:AlternateContent xmlns:mc="http://schemas.openxmlformats.org/markup-compatibility/2006">
          <mc:Choice Requires="x14">
            <control shapeId="1326" r:id="rId195" name="Check Box 302">
              <controlPr locked="0" defaultSize="0" autoFill="0" autoLine="0" autoPict="0">
                <anchor moveWithCells="1">
                  <from>
                    <xdr:col>6</xdr:col>
                    <xdr:colOff>66675</xdr:colOff>
                    <xdr:row>114</xdr:row>
                    <xdr:rowOff>66675</xdr:rowOff>
                  </from>
                  <to>
                    <xdr:col>7</xdr:col>
                    <xdr:colOff>0</xdr:colOff>
                    <xdr:row>114</xdr:row>
                    <xdr:rowOff>333375</xdr:rowOff>
                  </to>
                </anchor>
              </controlPr>
            </control>
          </mc:Choice>
        </mc:AlternateContent>
        <mc:AlternateContent xmlns:mc="http://schemas.openxmlformats.org/markup-compatibility/2006">
          <mc:Choice Requires="x14">
            <control shapeId="1327" r:id="rId196" name="Check Box 303">
              <controlPr locked="0" defaultSize="0" autoFill="0" autoLine="0" autoPict="0">
                <anchor moveWithCells="1">
                  <from>
                    <xdr:col>4</xdr:col>
                    <xdr:colOff>57150</xdr:colOff>
                    <xdr:row>115</xdr:row>
                    <xdr:rowOff>66675</xdr:rowOff>
                  </from>
                  <to>
                    <xdr:col>4</xdr:col>
                    <xdr:colOff>304800</xdr:colOff>
                    <xdr:row>115</xdr:row>
                    <xdr:rowOff>333375</xdr:rowOff>
                  </to>
                </anchor>
              </controlPr>
            </control>
          </mc:Choice>
        </mc:AlternateContent>
        <mc:AlternateContent xmlns:mc="http://schemas.openxmlformats.org/markup-compatibility/2006">
          <mc:Choice Requires="x14">
            <control shapeId="1328" r:id="rId197" name="Check Box 304">
              <controlPr locked="0" defaultSize="0" autoFill="0" autoLine="0" autoPict="0">
                <anchor moveWithCells="1">
                  <from>
                    <xdr:col>5</xdr:col>
                    <xdr:colOff>57150</xdr:colOff>
                    <xdr:row>115</xdr:row>
                    <xdr:rowOff>66675</xdr:rowOff>
                  </from>
                  <to>
                    <xdr:col>5</xdr:col>
                    <xdr:colOff>304800</xdr:colOff>
                    <xdr:row>115</xdr:row>
                    <xdr:rowOff>333375</xdr:rowOff>
                  </to>
                </anchor>
              </controlPr>
            </control>
          </mc:Choice>
        </mc:AlternateContent>
        <mc:AlternateContent xmlns:mc="http://schemas.openxmlformats.org/markup-compatibility/2006">
          <mc:Choice Requires="x14">
            <control shapeId="1329" r:id="rId198" name="Check Box 305">
              <controlPr locked="0" defaultSize="0" autoFill="0" autoLine="0" autoPict="0">
                <anchor moveWithCells="1">
                  <from>
                    <xdr:col>6</xdr:col>
                    <xdr:colOff>66675</xdr:colOff>
                    <xdr:row>115</xdr:row>
                    <xdr:rowOff>66675</xdr:rowOff>
                  </from>
                  <to>
                    <xdr:col>7</xdr:col>
                    <xdr:colOff>0</xdr:colOff>
                    <xdr:row>115</xdr:row>
                    <xdr:rowOff>333375</xdr:rowOff>
                  </to>
                </anchor>
              </controlPr>
            </control>
          </mc:Choice>
        </mc:AlternateContent>
        <mc:AlternateContent xmlns:mc="http://schemas.openxmlformats.org/markup-compatibility/2006">
          <mc:Choice Requires="x14">
            <control shapeId="1330" r:id="rId199" name="Check Box 306">
              <controlPr locked="0" defaultSize="0" autoFill="0" autoLine="0" autoPict="0">
                <anchor moveWithCells="1">
                  <from>
                    <xdr:col>4</xdr:col>
                    <xdr:colOff>57150</xdr:colOff>
                    <xdr:row>116</xdr:row>
                    <xdr:rowOff>66675</xdr:rowOff>
                  </from>
                  <to>
                    <xdr:col>4</xdr:col>
                    <xdr:colOff>304800</xdr:colOff>
                    <xdr:row>116</xdr:row>
                    <xdr:rowOff>333375</xdr:rowOff>
                  </to>
                </anchor>
              </controlPr>
            </control>
          </mc:Choice>
        </mc:AlternateContent>
        <mc:AlternateContent xmlns:mc="http://schemas.openxmlformats.org/markup-compatibility/2006">
          <mc:Choice Requires="x14">
            <control shapeId="1331" r:id="rId200" name="Check Box 307">
              <controlPr locked="0" defaultSize="0" autoFill="0" autoLine="0" autoPict="0">
                <anchor moveWithCells="1">
                  <from>
                    <xdr:col>5</xdr:col>
                    <xdr:colOff>57150</xdr:colOff>
                    <xdr:row>116</xdr:row>
                    <xdr:rowOff>66675</xdr:rowOff>
                  </from>
                  <to>
                    <xdr:col>5</xdr:col>
                    <xdr:colOff>304800</xdr:colOff>
                    <xdr:row>116</xdr:row>
                    <xdr:rowOff>333375</xdr:rowOff>
                  </to>
                </anchor>
              </controlPr>
            </control>
          </mc:Choice>
        </mc:AlternateContent>
        <mc:AlternateContent xmlns:mc="http://schemas.openxmlformats.org/markup-compatibility/2006">
          <mc:Choice Requires="x14">
            <control shapeId="1332" r:id="rId201" name="Check Box 308">
              <controlPr locked="0" defaultSize="0" autoFill="0" autoLine="0" autoPict="0">
                <anchor moveWithCells="1">
                  <from>
                    <xdr:col>6</xdr:col>
                    <xdr:colOff>66675</xdr:colOff>
                    <xdr:row>116</xdr:row>
                    <xdr:rowOff>66675</xdr:rowOff>
                  </from>
                  <to>
                    <xdr:col>7</xdr:col>
                    <xdr:colOff>0</xdr:colOff>
                    <xdr:row>116</xdr:row>
                    <xdr:rowOff>333375</xdr:rowOff>
                  </to>
                </anchor>
              </controlPr>
            </control>
          </mc:Choice>
        </mc:AlternateContent>
        <mc:AlternateContent xmlns:mc="http://schemas.openxmlformats.org/markup-compatibility/2006">
          <mc:Choice Requires="x14">
            <control shapeId="1333" r:id="rId202" name="Check Box 309">
              <controlPr locked="0" defaultSize="0" autoFill="0" autoLine="0" autoPict="0">
                <anchor moveWithCells="1">
                  <from>
                    <xdr:col>4</xdr:col>
                    <xdr:colOff>57150</xdr:colOff>
                    <xdr:row>117</xdr:row>
                    <xdr:rowOff>66675</xdr:rowOff>
                  </from>
                  <to>
                    <xdr:col>4</xdr:col>
                    <xdr:colOff>304800</xdr:colOff>
                    <xdr:row>117</xdr:row>
                    <xdr:rowOff>333375</xdr:rowOff>
                  </to>
                </anchor>
              </controlPr>
            </control>
          </mc:Choice>
        </mc:AlternateContent>
        <mc:AlternateContent xmlns:mc="http://schemas.openxmlformats.org/markup-compatibility/2006">
          <mc:Choice Requires="x14">
            <control shapeId="1334" r:id="rId203" name="Check Box 310">
              <controlPr locked="0" defaultSize="0" autoFill="0" autoLine="0" autoPict="0">
                <anchor moveWithCells="1">
                  <from>
                    <xdr:col>5</xdr:col>
                    <xdr:colOff>57150</xdr:colOff>
                    <xdr:row>117</xdr:row>
                    <xdr:rowOff>66675</xdr:rowOff>
                  </from>
                  <to>
                    <xdr:col>5</xdr:col>
                    <xdr:colOff>304800</xdr:colOff>
                    <xdr:row>117</xdr:row>
                    <xdr:rowOff>333375</xdr:rowOff>
                  </to>
                </anchor>
              </controlPr>
            </control>
          </mc:Choice>
        </mc:AlternateContent>
        <mc:AlternateContent xmlns:mc="http://schemas.openxmlformats.org/markup-compatibility/2006">
          <mc:Choice Requires="x14">
            <control shapeId="1335" r:id="rId204" name="Check Box 311">
              <controlPr locked="0" defaultSize="0" autoFill="0" autoLine="0" autoPict="0">
                <anchor moveWithCells="1">
                  <from>
                    <xdr:col>6</xdr:col>
                    <xdr:colOff>66675</xdr:colOff>
                    <xdr:row>117</xdr:row>
                    <xdr:rowOff>66675</xdr:rowOff>
                  </from>
                  <to>
                    <xdr:col>7</xdr:col>
                    <xdr:colOff>0</xdr:colOff>
                    <xdr:row>117</xdr:row>
                    <xdr:rowOff>333375</xdr:rowOff>
                  </to>
                </anchor>
              </controlPr>
            </control>
          </mc:Choice>
        </mc:AlternateContent>
        <mc:AlternateContent xmlns:mc="http://schemas.openxmlformats.org/markup-compatibility/2006">
          <mc:Choice Requires="x14">
            <control shapeId="1336" r:id="rId205" name="Check Box 312">
              <controlPr locked="0" defaultSize="0" autoFill="0" autoLine="0" autoPict="0">
                <anchor moveWithCells="1">
                  <from>
                    <xdr:col>4</xdr:col>
                    <xdr:colOff>57150</xdr:colOff>
                    <xdr:row>118</xdr:row>
                    <xdr:rowOff>66675</xdr:rowOff>
                  </from>
                  <to>
                    <xdr:col>4</xdr:col>
                    <xdr:colOff>304800</xdr:colOff>
                    <xdr:row>118</xdr:row>
                    <xdr:rowOff>333375</xdr:rowOff>
                  </to>
                </anchor>
              </controlPr>
            </control>
          </mc:Choice>
        </mc:AlternateContent>
        <mc:AlternateContent xmlns:mc="http://schemas.openxmlformats.org/markup-compatibility/2006">
          <mc:Choice Requires="x14">
            <control shapeId="1337" r:id="rId206" name="Check Box 313">
              <controlPr locked="0" defaultSize="0" autoFill="0" autoLine="0" autoPict="0">
                <anchor moveWithCells="1">
                  <from>
                    <xdr:col>5</xdr:col>
                    <xdr:colOff>57150</xdr:colOff>
                    <xdr:row>118</xdr:row>
                    <xdr:rowOff>66675</xdr:rowOff>
                  </from>
                  <to>
                    <xdr:col>5</xdr:col>
                    <xdr:colOff>304800</xdr:colOff>
                    <xdr:row>118</xdr:row>
                    <xdr:rowOff>333375</xdr:rowOff>
                  </to>
                </anchor>
              </controlPr>
            </control>
          </mc:Choice>
        </mc:AlternateContent>
        <mc:AlternateContent xmlns:mc="http://schemas.openxmlformats.org/markup-compatibility/2006">
          <mc:Choice Requires="x14">
            <control shapeId="1338" r:id="rId207" name="Check Box 314">
              <controlPr locked="0" defaultSize="0" autoFill="0" autoLine="0" autoPict="0">
                <anchor moveWithCells="1">
                  <from>
                    <xdr:col>6</xdr:col>
                    <xdr:colOff>66675</xdr:colOff>
                    <xdr:row>118</xdr:row>
                    <xdr:rowOff>66675</xdr:rowOff>
                  </from>
                  <to>
                    <xdr:col>7</xdr:col>
                    <xdr:colOff>0</xdr:colOff>
                    <xdr:row>118</xdr:row>
                    <xdr:rowOff>333375</xdr:rowOff>
                  </to>
                </anchor>
              </controlPr>
            </control>
          </mc:Choice>
        </mc:AlternateContent>
        <mc:AlternateContent xmlns:mc="http://schemas.openxmlformats.org/markup-compatibility/2006">
          <mc:Choice Requires="x14">
            <control shapeId="1339" r:id="rId208" name="Check Box 315">
              <controlPr locked="0" defaultSize="0" autoFill="0" autoLine="0" autoPict="0">
                <anchor moveWithCells="1">
                  <from>
                    <xdr:col>4</xdr:col>
                    <xdr:colOff>57150</xdr:colOff>
                    <xdr:row>61</xdr:row>
                    <xdr:rowOff>95250</xdr:rowOff>
                  </from>
                  <to>
                    <xdr:col>4</xdr:col>
                    <xdr:colOff>304800</xdr:colOff>
                    <xdr:row>61</xdr:row>
                    <xdr:rowOff>352425</xdr:rowOff>
                  </to>
                </anchor>
              </controlPr>
            </control>
          </mc:Choice>
        </mc:AlternateContent>
        <mc:AlternateContent xmlns:mc="http://schemas.openxmlformats.org/markup-compatibility/2006">
          <mc:Choice Requires="x14">
            <control shapeId="1340" r:id="rId209" name="Check Box 316">
              <controlPr locked="0" defaultSize="0" autoFill="0" autoLine="0" autoPict="0">
                <anchor moveWithCells="1">
                  <from>
                    <xdr:col>5</xdr:col>
                    <xdr:colOff>57150</xdr:colOff>
                    <xdr:row>61</xdr:row>
                    <xdr:rowOff>95250</xdr:rowOff>
                  </from>
                  <to>
                    <xdr:col>5</xdr:col>
                    <xdr:colOff>304800</xdr:colOff>
                    <xdr:row>61</xdr:row>
                    <xdr:rowOff>352425</xdr:rowOff>
                  </to>
                </anchor>
              </controlPr>
            </control>
          </mc:Choice>
        </mc:AlternateContent>
        <mc:AlternateContent xmlns:mc="http://schemas.openxmlformats.org/markup-compatibility/2006">
          <mc:Choice Requires="x14">
            <control shapeId="1341" r:id="rId210" name="Check Box 317">
              <controlPr locked="0" defaultSize="0" autoFill="0" autoLine="0" autoPict="0">
                <anchor moveWithCells="1">
                  <from>
                    <xdr:col>6</xdr:col>
                    <xdr:colOff>66675</xdr:colOff>
                    <xdr:row>61</xdr:row>
                    <xdr:rowOff>95250</xdr:rowOff>
                  </from>
                  <to>
                    <xdr:col>7</xdr:col>
                    <xdr:colOff>0</xdr:colOff>
                    <xdr:row>61</xdr:row>
                    <xdr:rowOff>352425</xdr:rowOff>
                  </to>
                </anchor>
              </controlPr>
            </control>
          </mc:Choice>
        </mc:AlternateContent>
        <mc:AlternateContent xmlns:mc="http://schemas.openxmlformats.org/markup-compatibility/2006">
          <mc:Choice Requires="x14">
            <control shapeId="1342" r:id="rId211" name="Check Box 318">
              <controlPr locked="0" defaultSize="0" autoFill="0" autoLine="0" autoPict="0">
                <anchor moveWithCells="1">
                  <from>
                    <xdr:col>4</xdr:col>
                    <xdr:colOff>57150</xdr:colOff>
                    <xdr:row>62</xdr:row>
                    <xdr:rowOff>95250</xdr:rowOff>
                  </from>
                  <to>
                    <xdr:col>4</xdr:col>
                    <xdr:colOff>304800</xdr:colOff>
                    <xdr:row>62</xdr:row>
                    <xdr:rowOff>352425</xdr:rowOff>
                  </to>
                </anchor>
              </controlPr>
            </control>
          </mc:Choice>
        </mc:AlternateContent>
        <mc:AlternateContent xmlns:mc="http://schemas.openxmlformats.org/markup-compatibility/2006">
          <mc:Choice Requires="x14">
            <control shapeId="1343" r:id="rId212" name="Check Box 319">
              <controlPr locked="0" defaultSize="0" autoFill="0" autoLine="0" autoPict="0">
                <anchor moveWithCells="1">
                  <from>
                    <xdr:col>5</xdr:col>
                    <xdr:colOff>57150</xdr:colOff>
                    <xdr:row>62</xdr:row>
                    <xdr:rowOff>95250</xdr:rowOff>
                  </from>
                  <to>
                    <xdr:col>5</xdr:col>
                    <xdr:colOff>304800</xdr:colOff>
                    <xdr:row>62</xdr:row>
                    <xdr:rowOff>352425</xdr:rowOff>
                  </to>
                </anchor>
              </controlPr>
            </control>
          </mc:Choice>
        </mc:AlternateContent>
        <mc:AlternateContent xmlns:mc="http://schemas.openxmlformats.org/markup-compatibility/2006">
          <mc:Choice Requires="x14">
            <control shapeId="1344" r:id="rId213" name="Check Box 320">
              <controlPr locked="0" defaultSize="0" autoFill="0" autoLine="0" autoPict="0">
                <anchor moveWithCells="1">
                  <from>
                    <xdr:col>6</xdr:col>
                    <xdr:colOff>66675</xdr:colOff>
                    <xdr:row>62</xdr:row>
                    <xdr:rowOff>95250</xdr:rowOff>
                  </from>
                  <to>
                    <xdr:col>7</xdr:col>
                    <xdr:colOff>0</xdr:colOff>
                    <xdr:row>62</xdr:row>
                    <xdr:rowOff>352425</xdr:rowOff>
                  </to>
                </anchor>
              </controlPr>
            </control>
          </mc:Choice>
        </mc:AlternateContent>
        <mc:AlternateContent xmlns:mc="http://schemas.openxmlformats.org/markup-compatibility/2006">
          <mc:Choice Requires="x14">
            <control shapeId="1345" r:id="rId214" name="Check Box 321">
              <controlPr locked="0" defaultSize="0" autoFill="0" autoLine="0" autoPict="0">
                <anchor moveWithCells="1">
                  <from>
                    <xdr:col>4</xdr:col>
                    <xdr:colOff>57150</xdr:colOff>
                    <xdr:row>69</xdr:row>
                    <xdr:rowOff>95250</xdr:rowOff>
                  </from>
                  <to>
                    <xdr:col>4</xdr:col>
                    <xdr:colOff>304800</xdr:colOff>
                    <xdr:row>69</xdr:row>
                    <xdr:rowOff>352425</xdr:rowOff>
                  </to>
                </anchor>
              </controlPr>
            </control>
          </mc:Choice>
        </mc:AlternateContent>
        <mc:AlternateContent xmlns:mc="http://schemas.openxmlformats.org/markup-compatibility/2006">
          <mc:Choice Requires="x14">
            <control shapeId="1346" r:id="rId215" name="Check Box 322">
              <controlPr locked="0" defaultSize="0" autoFill="0" autoLine="0" autoPict="0">
                <anchor moveWithCells="1">
                  <from>
                    <xdr:col>5</xdr:col>
                    <xdr:colOff>57150</xdr:colOff>
                    <xdr:row>69</xdr:row>
                    <xdr:rowOff>95250</xdr:rowOff>
                  </from>
                  <to>
                    <xdr:col>5</xdr:col>
                    <xdr:colOff>304800</xdr:colOff>
                    <xdr:row>69</xdr:row>
                    <xdr:rowOff>352425</xdr:rowOff>
                  </to>
                </anchor>
              </controlPr>
            </control>
          </mc:Choice>
        </mc:AlternateContent>
        <mc:AlternateContent xmlns:mc="http://schemas.openxmlformats.org/markup-compatibility/2006">
          <mc:Choice Requires="x14">
            <control shapeId="1347" r:id="rId216" name="Check Box 323">
              <controlPr locked="0" defaultSize="0" autoFill="0" autoLine="0" autoPict="0">
                <anchor moveWithCells="1">
                  <from>
                    <xdr:col>6</xdr:col>
                    <xdr:colOff>66675</xdr:colOff>
                    <xdr:row>69</xdr:row>
                    <xdr:rowOff>95250</xdr:rowOff>
                  </from>
                  <to>
                    <xdr:col>7</xdr:col>
                    <xdr:colOff>0</xdr:colOff>
                    <xdr:row>69</xdr:row>
                    <xdr:rowOff>352425</xdr:rowOff>
                  </to>
                </anchor>
              </controlPr>
            </control>
          </mc:Choice>
        </mc:AlternateContent>
        <mc:AlternateContent xmlns:mc="http://schemas.openxmlformats.org/markup-compatibility/2006">
          <mc:Choice Requires="x14">
            <control shapeId="1348" r:id="rId217" name="Check Box 324">
              <controlPr locked="0" defaultSize="0" autoFill="0" autoLine="0" autoPict="0">
                <anchor moveWithCells="1">
                  <from>
                    <xdr:col>4</xdr:col>
                    <xdr:colOff>57150</xdr:colOff>
                    <xdr:row>72</xdr:row>
                    <xdr:rowOff>190500</xdr:rowOff>
                  </from>
                  <to>
                    <xdr:col>4</xdr:col>
                    <xdr:colOff>304800</xdr:colOff>
                    <xdr:row>72</xdr:row>
                    <xdr:rowOff>447675</xdr:rowOff>
                  </to>
                </anchor>
              </controlPr>
            </control>
          </mc:Choice>
        </mc:AlternateContent>
        <mc:AlternateContent xmlns:mc="http://schemas.openxmlformats.org/markup-compatibility/2006">
          <mc:Choice Requires="x14">
            <control shapeId="1349" r:id="rId218" name="Check Box 325">
              <controlPr locked="0" defaultSize="0" autoFill="0" autoLine="0" autoPict="0">
                <anchor moveWithCells="1">
                  <from>
                    <xdr:col>5</xdr:col>
                    <xdr:colOff>57150</xdr:colOff>
                    <xdr:row>72</xdr:row>
                    <xdr:rowOff>190500</xdr:rowOff>
                  </from>
                  <to>
                    <xdr:col>5</xdr:col>
                    <xdr:colOff>304800</xdr:colOff>
                    <xdr:row>72</xdr:row>
                    <xdr:rowOff>447675</xdr:rowOff>
                  </to>
                </anchor>
              </controlPr>
            </control>
          </mc:Choice>
        </mc:AlternateContent>
        <mc:AlternateContent xmlns:mc="http://schemas.openxmlformats.org/markup-compatibility/2006">
          <mc:Choice Requires="x14">
            <control shapeId="1350" r:id="rId219" name="Check Box 326">
              <controlPr locked="0" defaultSize="0" autoFill="0" autoLine="0" autoPict="0">
                <anchor moveWithCells="1">
                  <from>
                    <xdr:col>6</xdr:col>
                    <xdr:colOff>66675</xdr:colOff>
                    <xdr:row>72</xdr:row>
                    <xdr:rowOff>190500</xdr:rowOff>
                  </from>
                  <to>
                    <xdr:col>7</xdr:col>
                    <xdr:colOff>0</xdr:colOff>
                    <xdr:row>72</xdr:row>
                    <xdr:rowOff>447675</xdr:rowOff>
                  </to>
                </anchor>
              </controlPr>
            </control>
          </mc:Choice>
        </mc:AlternateContent>
        <mc:AlternateContent xmlns:mc="http://schemas.openxmlformats.org/markup-compatibility/2006">
          <mc:Choice Requires="x14">
            <control shapeId="1351" r:id="rId220" name="Check Box 327">
              <controlPr locked="0" defaultSize="0" autoFill="0" autoLine="0" autoPict="0">
                <anchor moveWithCells="1">
                  <from>
                    <xdr:col>4</xdr:col>
                    <xdr:colOff>57150</xdr:colOff>
                    <xdr:row>73</xdr:row>
                    <xdr:rowOff>95250</xdr:rowOff>
                  </from>
                  <to>
                    <xdr:col>4</xdr:col>
                    <xdr:colOff>304800</xdr:colOff>
                    <xdr:row>73</xdr:row>
                    <xdr:rowOff>352425</xdr:rowOff>
                  </to>
                </anchor>
              </controlPr>
            </control>
          </mc:Choice>
        </mc:AlternateContent>
        <mc:AlternateContent xmlns:mc="http://schemas.openxmlformats.org/markup-compatibility/2006">
          <mc:Choice Requires="x14">
            <control shapeId="1352" r:id="rId221" name="Check Box 328">
              <controlPr locked="0" defaultSize="0" autoFill="0" autoLine="0" autoPict="0">
                <anchor moveWithCells="1">
                  <from>
                    <xdr:col>5</xdr:col>
                    <xdr:colOff>57150</xdr:colOff>
                    <xdr:row>73</xdr:row>
                    <xdr:rowOff>95250</xdr:rowOff>
                  </from>
                  <to>
                    <xdr:col>5</xdr:col>
                    <xdr:colOff>304800</xdr:colOff>
                    <xdr:row>73</xdr:row>
                    <xdr:rowOff>352425</xdr:rowOff>
                  </to>
                </anchor>
              </controlPr>
            </control>
          </mc:Choice>
        </mc:AlternateContent>
        <mc:AlternateContent xmlns:mc="http://schemas.openxmlformats.org/markup-compatibility/2006">
          <mc:Choice Requires="x14">
            <control shapeId="1353" r:id="rId222" name="Check Box 329">
              <controlPr locked="0" defaultSize="0" autoFill="0" autoLine="0" autoPict="0">
                <anchor moveWithCells="1">
                  <from>
                    <xdr:col>6</xdr:col>
                    <xdr:colOff>66675</xdr:colOff>
                    <xdr:row>73</xdr:row>
                    <xdr:rowOff>95250</xdr:rowOff>
                  </from>
                  <to>
                    <xdr:col>7</xdr:col>
                    <xdr:colOff>0</xdr:colOff>
                    <xdr:row>73</xdr:row>
                    <xdr:rowOff>352425</xdr:rowOff>
                  </to>
                </anchor>
              </controlPr>
            </control>
          </mc:Choice>
        </mc:AlternateContent>
        <mc:AlternateContent xmlns:mc="http://schemas.openxmlformats.org/markup-compatibility/2006">
          <mc:Choice Requires="x14">
            <control shapeId="1354" r:id="rId223" name="Check Box 330">
              <controlPr locked="0" defaultSize="0" autoFill="0" autoLine="0" autoPict="0">
                <anchor moveWithCells="1">
                  <from>
                    <xdr:col>4</xdr:col>
                    <xdr:colOff>57150</xdr:colOff>
                    <xdr:row>74</xdr:row>
                    <xdr:rowOff>95250</xdr:rowOff>
                  </from>
                  <to>
                    <xdr:col>4</xdr:col>
                    <xdr:colOff>304800</xdr:colOff>
                    <xdr:row>74</xdr:row>
                    <xdr:rowOff>352425</xdr:rowOff>
                  </to>
                </anchor>
              </controlPr>
            </control>
          </mc:Choice>
        </mc:AlternateContent>
        <mc:AlternateContent xmlns:mc="http://schemas.openxmlformats.org/markup-compatibility/2006">
          <mc:Choice Requires="x14">
            <control shapeId="1355" r:id="rId224" name="Check Box 331">
              <controlPr locked="0" defaultSize="0" autoFill="0" autoLine="0" autoPict="0">
                <anchor moveWithCells="1">
                  <from>
                    <xdr:col>5</xdr:col>
                    <xdr:colOff>57150</xdr:colOff>
                    <xdr:row>74</xdr:row>
                    <xdr:rowOff>95250</xdr:rowOff>
                  </from>
                  <to>
                    <xdr:col>5</xdr:col>
                    <xdr:colOff>304800</xdr:colOff>
                    <xdr:row>74</xdr:row>
                    <xdr:rowOff>352425</xdr:rowOff>
                  </to>
                </anchor>
              </controlPr>
            </control>
          </mc:Choice>
        </mc:AlternateContent>
        <mc:AlternateContent xmlns:mc="http://schemas.openxmlformats.org/markup-compatibility/2006">
          <mc:Choice Requires="x14">
            <control shapeId="1356" r:id="rId225" name="Check Box 332">
              <controlPr locked="0" defaultSize="0" autoFill="0" autoLine="0" autoPict="0">
                <anchor moveWithCells="1">
                  <from>
                    <xdr:col>6</xdr:col>
                    <xdr:colOff>66675</xdr:colOff>
                    <xdr:row>74</xdr:row>
                    <xdr:rowOff>95250</xdr:rowOff>
                  </from>
                  <to>
                    <xdr:col>7</xdr:col>
                    <xdr:colOff>0</xdr:colOff>
                    <xdr:row>74</xdr:row>
                    <xdr:rowOff>352425</xdr:rowOff>
                  </to>
                </anchor>
              </controlPr>
            </control>
          </mc:Choice>
        </mc:AlternateContent>
        <mc:AlternateContent xmlns:mc="http://schemas.openxmlformats.org/markup-compatibility/2006">
          <mc:Choice Requires="x14">
            <control shapeId="1357" r:id="rId226" name="Check Box 333">
              <controlPr locked="0" defaultSize="0" autoFill="0" autoLine="0" autoPict="0">
                <anchor moveWithCells="1">
                  <from>
                    <xdr:col>4</xdr:col>
                    <xdr:colOff>57150</xdr:colOff>
                    <xdr:row>75</xdr:row>
                    <xdr:rowOff>95250</xdr:rowOff>
                  </from>
                  <to>
                    <xdr:col>4</xdr:col>
                    <xdr:colOff>304800</xdr:colOff>
                    <xdr:row>75</xdr:row>
                    <xdr:rowOff>352425</xdr:rowOff>
                  </to>
                </anchor>
              </controlPr>
            </control>
          </mc:Choice>
        </mc:AlternateContent>
        <mc:AlternateContent xmlns:mc="http://schemas.openxmlformats.org/markup-compatibility/2006">
          <mc:Choice Requires="x14">
            <control shapeId="1358" r:id="rId227" name="Check Box 334">
              <controlPr locked="0" defaultSize="0" autoFill="0" autoLine="0" autoPict="0">
                <anchor moveWithCells="1">
                  <from>
                    <xdr:col>5</xdr:col>
                    <xdr:colOff>57150</xdr:colOff>
                    <xdr:row>75</xdr:row>
                    <xdr:rowOff>95250</xdr:rowOff>
                  </from>
                  <to>
                    <xdr:col>5</xdr:col>
                    <xdr:colOff>304800</xdr:colOff>
                    <xdr:row>75</xdr:row>
                    <xdr:rowOff>352425</xdr:rowOff>
                  </to>
                </anchor>
              </controlPr>
            </control>
          </mc:Choice>
        </mc:AlternateContent>
        <mc:AlternateContent xmlns:mc="http://schemas.openxmlformats.org/markup-compatibility/2006">
          <mc:Choice Requires="x14">
            <control shapeId="1359" r:id="rId228" name="Check Box 335">
              <controlPr locked="0" defaultSize="0" autoFill="0" autoLine="0" autoPict="0">
                <anchor moveWithCells="1">
                  <from>
                    <xdr:col>6</xdr:col>
                    <xdr:colOff>66675</xdr:colOff>
                    <xdr:row>75</xdr:row>
                    <xdr:rowOff>95250</xdr:rowOff>
                  </from>
                  <to>
                    <xdr:col>7</xdr:col>
                    <xdr:colOff>0</xdr:colOff>
                    <xdr:row>75</xdr:row>
                    <xdr:rowOff>352425</xdr:rowOff>
                  </to>
                </anchor>
              </controlPr>
            </control>
          </mc:Choice>
        </mc:AlternateContent>
        <mc:AlternateContent xmlns:mc="http://schemas.openxmlformats.org/markup-compatibility/2006">
          <mc:Choice Requires="x14">
            <control shapeId="1360" r:id="rId229" name="Check Box 336">
              <controlPr locked="0" defaultSize="0" autoFill="0" autoLine="0" autoPict="0">
                <anchor moveWithCells="1">
                  <from>
                    <xdr:col>4</xdr:col>
                    <xdr:colOff>57150</xdr:colOff>
                    <xdr:row>76</xdr:row>
                    <xdr:rowOff>95250</xdr:rowOff>
                  </from>
                  <to>
                    <xdr:col>4</xdr:col>
                    <xdr:colOff>304800</xdr:colOff>
                    <xdr:row>76</xdr:row>
                    <xdr:rowOff>352425</xdr:rowOff>
                  </to>
                </anchor>
              </controlPr>
            </control>
          </mc:Choice>
        </mc:AlternateContent>
        <mc:AlternateContent xmlns:mc="http://schemas.openxmlformats.org/markup-compatibility/2006">
          <mc:Choice Requires="x14">
            <control shapeId="1361" r:id="rId230" name="Check Box 337">
              <controlPr locked="0" defaultSize="0" autoFill="0" autoLine="0" autoPict="0">
                <anchor moveWithCells="1">
                  <from>
                    <xdr:col>5</xdr:col>
                    <xdr:colOff>57150</xdr:colOff>
                    <xdr:row>76</xdr:row>
                    <xdr:rowOff>95250</xdr:rowOff>
                  </from>
                  <to>
                    <xdr:col>5</xdr:col>
                    <xdr:colOff>304800</xdr:colOff>
                    <xdr:row>76</xdr:row>
                    <xdr:rowOff>352425</xdr:rowOff>
                  </to>
                </anchor>
              </controlPr>
            </control>
          </mc:Choice>
        </mc:AlternateContent>
        <mc:AlternateContent xmlns:mc="http://schemas.openxmlformats.org/markup-compatibility/2006">
          <mc:Choice Requires="x14">
            <control shapeId="1362" r:id="rId231" name="Check Box 338">
              <controlPr locked="0" defaultSize="0" autoFill="0" autoLine="0" autoPict="0">
                <anchor moveWithCells="1">
                  <from>
                    <xdr:col>6</xdr:col>
                    <xdr:colOff>66675</xdr:colOff>
                    <xdr:row>76</xdr:row>
                    <xdr:rowOff>95250</xdr:rowOff>
                  </from>
                  <to>
                    <xdr:col>7</xdr:col>
                    <xdr:colOff>0</xdr:colOff>
                    <xdr:row>76</xdr:row>
                    <xdr:rowOff>352425</xdr:rowOff>
                  </to>
                </anchor>
              </controlPr>
            </control>
          </mc:Choice>
        </mc:AlternateContent>
        <mc:AlternateContent xmlns:mc="http://schemas.openxmlformats.org/markup-compatibility/2006">
          <mc:Choice Requires="x14">
            <control shapeId="1363" r:id="rId232" name="Check Box 339">
              <controlPr locked="0" defaultSize="0" autoFill="0" autoLine="0" autoPict="0">
                <anchor moveWithCells="1">
                  <from>
                    <xdr:col>4</xdr:col>
                    <xdr:colOff>57150</xdr:colOff>
                    <xdr:row>77</xdr:row>
                    <xdr:rowOff>95250</xdr:rowOff>
                  </from>
                  <to>
                    <xdr:col>4</xdr:col>
                    <xdr:colOff>304800</xdr:colOff>
                    <xdr:row>77</xdr:row>
                    <xdr:rowOff>352425</xdr:rowOff>
                  </to>
                </anchor>
              </controlPr>
            </control>
          </mc:Choice>
        </mc:AlternateContent>
        <mc:AlternateContent xmlns:mc="http://schemas.openxmlformats.org/markup-compatibility/2006">
          <mc:Choice Requires="x14">
            <control shapeId="1364" r:id="rId233" name="Check Box 340">
              <controlPr locked="0" defaultSize="0" autoFill="0" autoLine="0" autoPict="0">
                <anchor moveWithCells="1">
                  <from>
                    <xdr:col>5</xdr:col>
                    <xdr:colOff>57150</xdr:colOff>
                    <xdr:row>77</xdr:row>
                    <xdr:rowOff>95250</xdr:rowOff>
                  </from>
                  <to>
                    <xdr:col>5</xdr:col>
                    <xdr:colOff>304800</xdr:colOff>
                    <xdr:row>77</xdr:row>
                    <xdr:rowOff>352425</xdr:rowOff>
                  </to>
                </anchor>
              </controlPr>
            </control>
          </mc:Choice>
        </mc:AlternateContent>
        <mc:AlternateContent xmlns:mc="http://schemas.openxmlformats.org/markup-compatibility/2006">
          <mc:Choice Requires="x14">
            <control shapeId="1365" r:id="rId234" name="Check Box 341">
              <controlPr locked="0" defaultSize="0" autoFill="0" autoLine="0" autoPict="0">
                <anchor moveWithCells="1">
                  <from>
                    <xdr:col>6</xdr:col>
                    <xdr:colOff>66675</xdr:colOff>
                    <xdr:row>77</xdr:row>
                    <xdr:rowOff>95250</xdr:rowOff>
                  </from>
                  <to>
                    <xdr:col>7</xdr:col>
                    <xdr:colOff>0</xdr:colOff>
                    <xdr:row>77</xdr:row>
                    <xdr:rowOff>352425</xdr:rowOff>
                  </to>
                </anchor>
              </controlPr>
            </control>
          </mc:Choice>
        </mc:AlternateContent>
        <mc:AlternateContent xmlns:mc="http://schemas.openxmlformats.org/markup-compatibility/2006">
          <mc:Choice Requires="x14">
            <control shapeId="1366" r:id="rId235" name="Check Box 342">
              <controlPr locked="0" defaultSize="0" autoFill="0" autoLine="0" autoPict="0">
                <anchor moveWithCells="1">
                  <from>
                    <xdr:col>4</xdr:col>
                    <xdr:colOff>57150</xdr:colOff>
                    <xdr:row>84</xdr:row>
                    <xdr:rowOff>95250</xdr:rowOff>
                  </from>
                  <to>
                    <xdr:col>4</xdr:col>
                    <xdr:colOff>304800</xdr:colOff>
                    <xdr:row>84</xdr:row>
                    <xdr:rowOff>352425</xdr:rowOff>
                  </to>
                </anchor>
              </controlPr>
            </control>
          </mc:Choice>
        </mc:AlternateContent>
        <mc:AlternateContent xmlns:mc="http://schemas.openxmlformats.org/markup-compatibility/2006">
          <mc:Choice Requires="x14">
            <control shapeId="1367" r:id="rId236" name="Check Box 343">
              <controlPr locked="0" defaultSize="0" autoFill="0" autoLine="0" autoPict="0">
                <anchor moveWithCells="1">
                  <from>
                    <xdr:col>5</xdr:col>
                    <xdr:colOff>57150</xdr:colOff>
                    <xdr:row>84</xdr:row>
                    <xdr:rowOff>95250</xdr:rowOff>
                  </from>
                  <to>
                    <xdr:col>5</xdr:col>
                    <xdr:colOff>304800</xdr:colOff>
                    <xdr:row>84</xdr:row>
                    <xdr:rowOff>352425</xdr:rowOff>
                  </to>
                </anchor>
              </controlPr>
            </control>
          </mc:Choice>
        </mc:AlternateContent>
        <mc:AlternateContent xmlns:mc="http://schemas.openxmlformats.org/markup-compatibility/2006">
          <mc:Choice Requires="x14">
            <control shapeId="1368" r:id="rId237" name="Check Box 344">
              <controlPr locked="0" defaultSize="0" autoFill="0" autoLine="0" autoPict="0">
                <anchor moveWithCells="1">
                  <from>
                    <xdr:col>6</xdr:col>
                    <xdr:colOff>66675</xdr:colOff>
                    <xdr:row>84</xdr:row>
                    <xdr:rowOff>95250</xdr:rowOff>
                  </from>
                  <to>
                    <xdr:col>7</xdr:col>
                    <xdr:colOff>0</xdr:colOff>
                    <xdr:row>84</xdr:row>
                    <xdr:rowOff>352425</xdr:rowOff>
                  </to>
                </anchor>
              </controlPr>
            </control>
          </mc:Choice>
        </mc:AlternateContent>
        <mc:AlternateContent xmlns:mc="http://schemas.openxmlformats.org/markup-compatibility/2006">
          <mc:Choice Requires="x14">
            <control shapeId="1369" r:id="rId238" name="Check Box 345">
              <controlPr locked="0" defaultSize="0" autoFill="0" autoLine="0" autoPict="0">
                <anchor moveWithCells="1">
                  <from>
                    <xdr:col>4</xdr:col>
                    <xdr:colOff>57150</xdr:colOff>
                    <xdr:row>85</xdr:row>
                    <xdr:rowOff>95250</xdr:rowOff>
                  </from>
                  <to>
                    <xdr:col>4</xdr:col>
                    <xdr:colOff>304800</xdr:colOff>
                    <xdr:row>85</xdr:row>
                    <xdr:rowOff>352425</xdr:rowOff>
                  </to>
                </anchor>
              </controlPr>
            </control>
          </mc:Choice>
        </mc:AlternateContent>
        <mc:AlternateContent xmlns:mc="http://schemas.openxmlformats.org/markup-compatibility/2006">
          <mc:Choice Requires="x14">
            <control shapeId="1370" r:id="rId239" name="Check Box 346">
              <controlPr locked="0" defaultSize="0" autoFill="0" autoLine="0" autoPict="0">
                <anchor moveWithCells="1">
                  <from>
                    <xdr:col>5</xdr:col>
                    <xdr:colOff>57150</xdr:colOff>
                    <xdr:row>85</xdr:row>
                    <xdr:rowOff>95250</xdr:rowOff>
                  </from>
                  <to>
                    <xdr:col>5</xdr:col>
                    <xdr:colOff>304800</xdr:colOff>
                    <xdr:row>85</xdr:row>
                    <xdr:rowOff>352425</xdr:rowOff>
                  </to>
                </anchor>
              </controlPr>
            </control>
          </mc:Choice>
        </mc:AlternateContent>
        <mc:AlternateContent xmlns:mc="http://schemas.openxmlformats.org/markup-compatibility/2006">
          <mc:Choice Requires="x14">
            <control shapeId="1371" r:id="rId240" name="Check Box 347">
              <controlPr locked="0" defaultSize="0" autoFill="0" autoLine="0" autoPict="0">
                <anchor moveWithCells="1">
                  <from>
                    <xdr:col>6</xdr:col>
                    <xdr:colOff>66675</xdr:colOff>
                    <xdr:row>85</xdr:row>
                    <xdr:rowOff>95250</xdr:rowOff>
                  </from>
                  <to>
                    <xdr:col>7</xdr:col>
                    <xdr:colOff>0</xdr:colOff>
                    <xdr:row>85</xdr:row>
                    <xdr:rowOff>352425</xdr:rowOff>
                  </to>
                </anchor>
              </controlPr>
            </control>
          </mc:Choice>
        </mc:AlternateContent>
        <mc:AlternateContent xmlns:mc="http://schemas.openxmlformats.org/markup-compatibility/2006">
          <mc:Choice Requires="x14">
            <control shapeId="1372" r:id="rId241" name="Check Box 348">
              <controlPr locked="0" defaultSize="0" autoFill="0" autoLine="0" autoPict="0">
                <anchor moveWithCells="1">
                  <from>
                    <xdr:col>4</xdr:col>
                    <xdr:colOff>57150</xdr:colOff>
                    <xdr:row>88</xdr:row>
                    <xdr:rowOff>95250</xdr:rowOff>
                  </from>
                  <to>
                    <xdr:col>4</xdr:col>
                    <xdr:colOff>304800</xdr:colOff>
                    <xdr:row>88</xdr:row>
                    <xdr:rowOff>352425</xdr:rowOff>
                  </to>
                </anchor>
              </controlPr>
            </control>
          </mc:Choice>
        </mc:AlternateContent>
        <mc:AlternateContent xmlns:mc="http://schemas.openxmlformats.org/markup-compatibility/2006">
          <mc:Choice Requires="x14">
            <control shapeId="1373" r:id="rId242" name="Check Box 349">
              <controlPr locked="0" defaultSize="0" autoFill="0" autoLine="0" autoPict="0">
                <anchor moveWithCells="1">
                  <from>
                    <xdr:col>5</xdr:col>
                    <xdr:colOff>57150</xdr:colOff>
                    <xdr:row>88</xdr:row>
                    <xdr:rowOff>95250</xdr:rowOff>
                  </from>
                  <to>
                    <xdr:col>5</xdr:col>
                    <xdr:colOff>304800</xdr:colOff>
                    <xdr:row>88</xdr:row>
                    <xdr:rowOff>352425</xdr:rowOff>
                  </to>
                </anchor>
              </controlPr>
            </control>
          </mc:Choice>
        </mc:AlternateContent>
        <mc:AlternateContent xmlns:mc="http://schemas.openxmlformats.org/markup-compatibility/2006">
          <mc:Choice Requires="x14">
            <control shapeId="1374" r:id="rId243" name="Check Box 350">
              <controlPr locked="0" defaultSize="0" autoFill="0" autoLine="0" autoPict="0">
                <anchor moveWithCells="1">
                  <from>
                    <xdr:col>6</xdr:col>
                    <xdr:colOff>66675</xdr:colOff>
                    <xdr:row>88</xdr:row>
                    <xdr:rowOff>95250</xdr:rowOff>
                  </from>
                  <to>
                    <xdr:col>7</xdr:col>
                    <xdr:colOff>0</xdr:colOff>
                    <xdr:row>88</xdr:row>
                    <xdr:rowOff>352425</xdr:rowOff>
                  </to>
                </anchor>
              </controlPr>
            </control>
          </mc:Choice>
        </mc:AlternateContent>
        <mc:AlternateContent xmlns:mc="http://schemas.openxmlformats.org/markup-compatibility/2006">
          <mc:Choice Requires="x14">
            <control shapeId="1375" r:id="rId244" name="Check Box 351">
              <controlPr locked="0" defaultSize="0" autoFill="0" autoLine="0" autoPict="0">
                <anchor moveWithCells="1">
                  <from>
                    <xdr:col>4</xdr:col>
                    <xdr:colOff>57150</xdr:colOff>
                    <xdr:row>89</xdr:row>
                    <xdr:rowOff>95250</xdr:rowOff>
                  </from>
                  <to>
                    <xdr:col>4</xdr:col>
                    <xdr:colOff>304800</xdr:colOff>
                    <xdr:row>89</xdr:row>
                    <xdr:rowOff>352425</xdr:rowOff>
                  </to>
                </anchor>
              </controlPr>
            </control>
          </mc:Choice>
        </mc:AlternateContent>
        <mc:AlternateContent xmlns:mc="http://schemas.openxmlformats.org/markup-compatibility/2006">
          <mc:Choice Requires="x14">
            <control shapeId="1376" r:id="rId245" name="Check Box 352">
              <controlPr locked="0" defaultSize="0" autoFill="0" autoLine="0" autoPict="0">
                <anchor moveWithCells="1">
                  <from>
                    <xdr:col>5</xdr:col>
                    <xdr:colOff>57150</xdr:colOff>
                    <xdr:row>89</xdr:row>
                    <xdr:rowOff>95250</xdr:rowOff>
                  </from>
                  <to>
                    <xdr:col>5</xdr:col>
                    <xdr:colOff>304800</xdr:colOff>
                    <xdr:row>89</xdr:row>
                    <xdr:rowOff>352425</xdr:rowOff>
                  </to>
                </anchor>
              </controlPr>
            </control>
          </mc:Choice>
        </mc:AlternateContent>
        <mc:AlternateContent xmlns:mc="http://schemas.openxmlformats.org/markup-compatibility/2006">
          <mc:Choice Requires="x14">
            <control shapeId="1377" r:id="rId246" name="Check Box 353">
              <controlPr locked="0" defaultSize="0" autoFill="0" autoLine="0" autoPict="0">
                <anchor moveWithCells="1">
                  <from>
                    <xdr:col>6</xdr:col>
                    <xdr:colOff>66675</xdr:colOff>
                    <xdr:row>89</xdr:row>
                    <xdr:rowOff>95250</xdr:rowOff>
                  </from>
                  <to>
                    <xdr:col>7</xdr:col>
                    <xdr:colOff>0</xdr:colOff>
                    <xdr:row>89</xdr:row>
                    <xdr:rowOff>352425</xdr:rowOff>
                  </to>
                </anchor>
              </controlPr>
            </control>
          </mc:Choice>
        </mc:AlternateContent>
        <mc:AlternateContent xmlns:mc="http://schemas.openxmlformats.org/markup-compatibility/2006">
          <mc:Choice Requires="x14">
            <control shapeId="1378" r:id="rId247" name="Check Box 354">
              <controlPr locked="0" defaultSize="0" autoFill="0" autoLine="0" autoPict="0">
                <anchor moveWithCells="1">
                  <from>
                    <xdr:col>4</xdr:col>
                    <xdr:colOff>57150</xdr:colOff>
                    <xdr:row>90</xdr:row>
                    <xdr:rowOff>95250</xdr:rowOff>
                  </from>
                  <to>
                    <xdr:col>4</xdr:col>
                    <xdr:colOff>304800</xdr:colOff>
                    <xdr:row>90</xdr:row>
                    <xdr:rowOff>352425</xdr:rowOff>
                  </to>
                </anchor>
              </controlPr>
            </control>
          </mc:Choice>
        </mc:AlternateContent>
        <mc:AlternateContent xmlns:mc="http://schemas.openxmlformats.org/markup-compatibility/2006">
          <mc:Choice Requires="x14">
            <control shapeId="1379" r:id="rId248" name="Check Box 355">
              <controlPr locked="0" defaultSize="0" autoFill="0" autoLine="0" autoPict="0">
                <anchor moveWithCells="1">
                  <from>
                    <xdr:col>5</xdr:col>
                    <xdr:colOff>57150</xdr:colOff>
                    <xdr:row>90</xdr:row>
                    <xdr:rowOff>95250</xdr:rowOff>
                  </from>
                  <to>
                    <xdr:col>5</xdr:col>
                    <xdr:colOff>304800</xdr:colOff>
                    <xdr:row>90</xdr:row>
                    <xdr:rowOff>352425</xdr:rowOff>
                  </to>
                </anchor>
              </controlPr>
            </control>
          </mc:Choice>
        </mc:AlternateContent>
        <mc:AlternateContent xmlns:mc="http://schemas.openxmlformats.org/markup-compatibility/2006">
          <mc:Choice Requires="x14">
            <control shapeId="1380" r:id="rId249" name="Check Box 356">
              <controlPr locked="0" defaultSize="0" autoFill="0" autoLine="0" autoPict="0">
                <anchor moveWithCells="1">
                  <from>
                    <xdr:col>6</xdr:col>
                    <xdr:colOff>66675</xdr:colOff>
                    <xdr:row>90</xdr:row>
                    <xdr:rowOff>95250</xdr:rowOff>
                  </from>
                  <to>
                    <xdr:col>7</xdr:col>
                    <xdr:colOff>0</xdr:colOff>
                    <xdr:row>90</xdr:row>
                    <xdr:rowOff>352425</xdr:rowOff>
                  </to>
                </anchor>
              </controlPr>
            </control>
          </mc:Choice>
        </mc:AlternateContent>
        <mc:AlternateContent xmlns:mc="http://schemas.openxmlformats.org/markup-compatibility/2006">
          <mc:Choice Requires="x14">
            <control shapeId="1381" r:id="rId250" name="Check Box 357">
              <controlPr locked="0" defaultSize="0" autoFill="0" autoLine="0" autoPict="0">
                <anchor moveWithCells="1">
                  <from>
                    <xdr:col>4</xdr:col>
                    <xdr:colOff>57150</xdr:colOff>
                    <xdr:row>93</xdr:row>
                    <xdr:rowOff>95250</xdr:rowOff>
                  </from>
                  <to>
                    <xdr:col>4</xdr:col>
                    <xdr:colOff>304800</xdr:colOff>
                    <xdr:row>93</xdr:row>
                    <xdr:rowOff>352425</xdr:rowOff>
                  </to>
                </anchor>
              </controlPr>
            </control>
          </mc:Choice>
        </mc:AlternateContent>
        <mc:AlternateContent xmlns:mc="http://schemas.openxmlformats.org/markup-compatibility/2006">
          <mc:Choice Requires="x14">
            <control shapeId="1382" r:id="rId251" name="Check Box 358">
              <controlPr locked="0" defaultSize="0" autoFill="0" autoLine="0" autoPict="0">
                <anchor moveWithCells="1">
                  <from>
                    <xdr:col>5</xdr:col>
                    <xdr:colOff>57150</xdr:colOff>
                    <xdr:row>93</xdr:row>
                    <xdr:rowOff>95250</xdr:rowOff>
                  </from>
                  <to>
                    <xdr:col>5</xdr:col>
                    <xdr:colOff>304800</xdr:colOff>
                    <xdr:row>93</xdr:row>
                    <xdr:rowOff>352425</xdr:rowOff>
                  </to>
                </anchor>
              </controlPr>
            </control>
          </mc:Choice>
        </mc:AlternateContent>
        <mc:AlternateContent xmlns:mc="http://schemas.openxmlformats.org/markup-compatibility/2006">
          <mc:Choice Requires="x14">
            <control shapeId="1383" r:id="rId252" name="Check Box 359">
              <controlPr locked="0" defaultSize="0" autoFill="0" autoLine="0" autoPict="0">
                <anchor moveWithCells="1">
                  <from>
                    <xdr:col>6</xdr:col>
                    <xdr:colOff>66675</xdr:colOff>
                    <xdr:row>93</xdr:row>
                    <xdr:rowOff>95250</xdr:rowOff>
                  </from>
                  <to>
                    <xdr:col>7</xdr:col>
                    <xdr:colOff>0</xdr:colOff>
                    <xdr:row>93</xdr:row>
                    <xdr:rowOff>352425</xdr:rowOff>
                  </to>
                </anchor>
              </controlPr>
            </control>
          </mc:Choice>
        </mc:AlternateContent>
        <mc:AlternateContent xmlns:mc="http://schemas.openxmlformats.org/markup-compatibility/2006">
          <mc:Choice Requires="x14">
            <control shapeId="1384" r:id="rId253" name="Check Box 360">
              <controlPr locked="0" defaultSize="0" autoFill="0" autoLine="0" autoPict="0">
                <anchor moveWithCells="1">
                  <from>
                    <xdr:col>4</xdr:col>
                    <xdr:colOff>57150</xdr:colOff>
                    <xdr:row>94</xdr:row>
                    <xdr:rowOff>95250</xdr:rowOff>
                  </from>
                  <to>
                    <xdr:col>4</xdr:col>
                    <xdr:colOff>304800</xdr:colOff>
                    <xdr:row>94</xdr:row>
                    <xdr:rowOff>352425</xdr:rowOff>
                  </to>
                </anchor>
              </controlPr>
            </control>
          </mc:Choice>
        </mc:AlternateContent>
        <mc:AlternateContent xmlns:mc="http://schemas.openxmlformats.org/markup-compatibility/2006">
          <mc:Choice Requires="x14">
            <control shapeId="1385" r:id="rId254" name="Check Box 361">
              <controlPr locked="0" defaultSize="0" autoFill="0" autoLine="0" autoPict="0">
                <anchor moveWithCells="1">
                  <from>
                    <xdr:col>5</xdr:col>
                    <xdr:colOff>57150</xdr:colOff>
                    <xdr:row>94</xdr:row>
                    <xdr:rowOff>95250</xdr:rowOff>
                  </from>
                  <to>
                    <xdr:col>5</xdr:col>
                    <xdr:colOff>304800</xdr:colOff>
                    <xdr:row>94</xdr:row>
                    <xdr:rowOff>352425</xdr:rowOff>
                  </to>
                </anchor>
              </controlPr>
            </control>
          </mc:Choice>
        </mc:AlternateContent>
        <mc:AlternateContent xmlns:mc="http://schemas.openxmlformats.org/markup-compatibility/2006">
          <mc:Choice Requires="x14">
            <control shapeId="1386" r:id="rId255" name="Check Box 362">
              <controlPr locked="0" defaultSize="0" autoFill="0" autoLine="0" autoPict="0">
                <anchor moveWithCells="1">
                  <from>
                    <xdr:col>6</xdr:col>
                    <xdr:colOff>66675</xdr:colOff>
                    <xdr:row>94</xdr:row>
                    <xdr:rowOff>95250</xdr:rowOff>
                  </from>
                  <to>
                    <xdr:col>7</xdr:col>
                    <xdr:colOff>0</xdr:colOff>
                    <xdr:row>94</xdr:row>
                    <xdr:rowOff>352425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6E4B5A64A9524DAAFB3891FACAB13B" ma:contentTypeVersion="1" ma:contentTypeDescription="Create a new document." ma:contentTypeScope="" ma:versionID="7eefc7ecf127b350b73d7a2125548e03">
  <xsd:schema xmlns:xsd="http://www.w3.org/2001/XMLSchema" xmlns:xs="http://www.w3.org/2001/XMLSchema" xmlns:p="http://schemas.microsoft.com/office/2006/metadata/properties" xmlns:ns1="http://schemas.microsoft.com/sharepoint/v3" targetNamespace="http://schemas.microsoft.com/office/2006/metadata/properties" ma:root="true" ma:fieldsID="bfa53a8320f8b1c95a8960917c09239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50F2895-EC06-48E9-9462-560D2FA3CA50}"/>
</file>

<file path=customXml/itemProps2.xml><?xml version="1.0" encoding="utf-8"?>
<ds:datastoreItem xmlns:ds="http://schemas.openxmlformats.org/officeDocument/2006/customXml" ds:itemID="{F8236B27-97DC-4B47-BB95-966F9B238ED5}"/>
</file>

<file path=customXml/itemProps3.xml><?xml version="1.0" encoding="utf-8"?>
<ds:datastoreItem xmlns:ds="http://schemas.openxmlformats.org/officeDocument/2006/customXml" ds:itemID="{E426CC8E-89A0-4EE9-A445-E9D7A34F64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Checklist</vt:lpstr>
      <vt:lpstr>Checklist!Print_Titles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Reis, Matthew</dc:creator>
  <cp:lastModifiedBy>Reis, Matthew</cp:lastModifiedBy>
  <cp:lastPrinted>2020-04-21T18:48:03Z</cp:lastPrinted>
  <dcterms:created xsi:type="dcterms:W3CDTF">2019-07-31T12:45:00Z</dcterms:created>
  <dcterms:modified xsi:type="dcterms:W3CDTF">2020-04-28T18:14:41Z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0x0101009F6E4B5A64A9524DAAFB3891FACAB13B</vt:lpwstr>
  </property>
  <property fmtid="{D5CDD505-2E9C-101B-9397-08002B2CF9AE}" pid="3" name="Order">
    <vt:r8>4300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